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12330" firstSheet="1" activeTab="1"/>
  </bookViews>
  <sheets>
    <sheet name="MGM Abbo" sheetId="4" state="hidden" r:id="rId1"/>
    <sheet name="Klant Gegevens" sheetId="3" r:id="rId2"/>
    <sheet name="MM" sheetId="5" r:id="rId3"/>
    <sheet name="MC" sheetId="6" r:id="rId4"/>
    <sheet name="MGM" sheetId="7" r:id="rId5"/>
    <sheet name="Data" sheetId="8" r:id="rId6"/>
    <sheet name="Nummers" sheetId="10" r:id="rId7"/>
    <sheet name="Vulgegevens" sheetId="9" state="hidden" r:id="rId8"/>
  </sheets>
  <calcPr calcId="145621"/>
</workbook>
</file>

<file path=xl/calcChain.xml><?xml version="1.0" encoding="utf-8"?>
<calcChain xmlns="http://schemas.openxmlformats.org/spreadsheetml/2006/main">
  <c r="D58" i="5" l="1"/>
  <c r="D47" i="7"/>
  <c r="D31" i="5" l="1"/>
  <c r="D37" i="6"/>
  <c r="D23" i="7"/>
  <c r="D21" i="6" l="1"/>
  <c r="D5" i="8" l="1"/>
  <c r="D20" i="8"/>
  <c r="D19" i="8"/>
  <c r="D7" i="8" l="1"/>
  <c r="D6" i="8"/>
  <c r="D12" i="8"/>
  <c r="D13" i="8"/>
  <c r="D14" i="8"/>
  <c r="D15" i="8"/>
  <c r="D41" i="7" l="1"/>
  <c r="D34" i="7"/>
  <c r="D31" i="7"/>
  <c r="D32" i="7"/>
  <c r="D33" i="7"/>
  <c r="D30" i="7"/>
  <c r="D22" i="7"/>
  <c r="D24" i="7"/>
  <c r="D21" i="7"/>
  <c r="D12" i="7"/>
  <c r="D5" i="7"/>
  <c r="D6" i="7"/>
  <c r="D7" i="7"/>
  <c r="D63" i="6"/>
  <c r="D56" i="6"/>
  <c r="D55" i="6"/>
  <c r="D54" i="6"/>
  <c r="D53" i="6"/>
  <c r="D52" i="6"/>
  <c r="D44" i="6"/>
  <c r="D38" i="6"/>
  <c r="D36" i="6"/>
  <c r="D35" i="6"/>
  <c r="D28" i="6"/>
  <c r="D12" i="6"/>
  <c r="D7" i="6"/>
  <c r="D6" i="6"/>
  <c r="D5" i="6"/>
  <c r="D68" i="6" s="1"/>
  <c r="D52" i="5"/>
  <c r="D40" i="5"/>
  <c r="D41" i="5"/>
  <c r="D42" i="5"/>
  <c r="D43" i="5"/>
  <c r="D39" i="5"/>
  <c r="D29" i="5"/>
  <c r="D30" i="5"/>
  <c r="D28" i="5"/>
  <c r="D23" i="5"/>
  <c r="D13" i="5"/>
  <c r="D6" i="5"/>
  <c r="D7" i="5"/>
  <c r="D5" i="5"/>
  <c r="D69" i="6" l="1"/>
  <c r="D46" i="7"/>
  <c r="D57" i="5"/>
</calcChain>
</file>

<file path=xl/sharedStrings.xml><?xml version="1.0" encoding="utf-8"?>
<sst xmlns="http://schemas.openxmlformats.org/spreadsheetml/2006/main" count="475" uniqueCount="158">
  <si>
    <t>eenmalige tarieven</t>
  </si>
  <si>
    <t>Eindgebruiker</t>
  </si>
  <si>
    <t>Wholesale</t>
  </si>
  <si>
    <t>*inclusief setup, activatie, verzending en 1 nummerportering.</t>
  </si>
  <si>
    <t xml:space="preserve">Maandelijkse vaste kosten </t>
  </si>
  <si>
    <t>managed mobile Free *</t>
  </si>
  <si>
    <t>Pay as you go</t>
  </si>
  <si>
    <t>Eindegebruiker</t>
  </si>
  <si>
    <t>minuuttarief 1 - 249 min</t>
  </si>
  <si>
    <t>minuuttarief 250 - 499 min</t>
  </si>
  <si>
    <t xml:space="preserve">minuuttarief 500+ min </t>
  </si>
  <si>
    <t>Managed Voice</t>
  </si>
  <si>
    <t>Managed Voice Gebruiker*</t>
  </si>
  <si>
    <t>Managed mobile blue 1 GB</t>
  </si>
  <si>
    <t>Managed mobile blue 2 GB</t>
  </si>
  <si>
    <t>Managed mobile blue 4 GB</t>
  </si>
  <si>
    <t>Buitenbundel tarief</t>
  </si>
  <si>
    <t>0,10 per MB</t>
  </si>
  <si>
    <t>0,085 per MB</t>
  </si>
  <si>
    <t>kosten per MB</t>
  </si>
  <si>
    <t>Data zonder bundel per MB</t>
  </si>
  <si>
    <t>Data buitenbundeltarief per MB</t>
  </si>
  <si>
    <t>Add-on SMS Pack</t>
  </si>
  <si>
    <t>Maandelijkse vaste kosten</t>
  </si>
  <si>
    <t>SMS zonder bundel of buitenbundel</t>
  </si>
  <si>
    <t>kosten per SMS</t>
  </si>
  <si>
    <t>Managed mobile Free</t>
  </si>
  <si>
    <t>mobile connect free</t>
  </si>
  <si>
    <t>Mobile Connect Complete</t>
  </si>
  <si>
    <t>Kosten per minuut</t>
  </si>
  <si>
    <t>buitenbundel (&gt;330 min/maand)</t>
  </si>
  <si>
    <t>Mobile Connect Blue bundels (onbeperkt bellen en SMSen)</t>
  </si>
  <si>
    <t>Voiceworks Mobile Free</t>
  </si>
  <si>
    <t>hosted platform VW</t>
  </si>
  <si>
    <t>Eigen PBX</t>
  </si>
  <si>
    <t>Mobile Connect Complete 500+</t>
  </si>
  <si>
    <t>Mobile Connect Blue bundels (onbeperkt bellen naar pbx en SMSen)</t>
  </si>
  <si>
    <t>Managed Mobile Blue bundels (onbeperkt bellen naar pbx en SMSen)</t>
  </si>
  <si>
    <t>Voice Connect / sip trunk per spraak kanaal</t>
  </si>
  <si>
    <t>MainGate mobile L 1 GB</t>
  </si>
  <si>
    <t xml:space="preserve">MainGate mobile XL 2 GB </t>
  </si>
  <si>
    <t>MainGate mobile XXL 4 GB</t>
  </si>
  <si>
    <t>MainGate mobile Connect XXL 4 GB</t>
  </si>
  <si>
    <t>MainGate mobile Connect XL 2 GB</t>
  </si>
  <si>
    <t>MainGate mobile Connect L 1 GB</t>
  </si>
  <si>
    <t>buitenbundel (&gt;500 min/maand)</t>
  </si>
  <si>
    <t>MainGate Mobile Connect 500+</t>
  </si>
  <si>
    <t>MainGate VC kanaal</t>
  </si>
  <si>
    <t>MainGate Mobile Connect Free *</t>
  </si>
  <si>
    <t>MainGate Mobile Connect 330+</t>
  </si>
  <si>
    <t>MainGate mobile S *</t>
  </si>
  <si>
    <t>MainGate Data Pack</t>
  </si>
  <si>
    <t>MainGate Data Pack 100</t>
  </si>
  <si>
    <t>MainGate Data Pack 500</t>
  </si>
  <si>
    <t>MainGate Data Pack 1000</t>
  </si>
  <si>
    <t>MainGate Data Pack 2000</t>
  </si>
  <si>
    <t>MainGate Data Pack 4000</t>
  </si>
  <si>
    <t>MainGate SMS Pack 1000*</t>
  </si>
  <si>
    <t>MainGate Data Only</t>
  </si>
  <si>
    <t>MainGate Mobile</t>
  </si>
  <si>
    <t>MainGate Mobile Connect</t>
  </si>
  <si>
    <t>MainGate Managed Mobile</t>
  </si>
  <si>
    <t>MainGate Data Only 200 MB</t>
  </si>
  <si>
    <t>MainGate Data Only 500 MB</t>
  </si>
  <si>
    <t>MainGate Data Only 2500 MB</t>
  </si>
  <si>
    <t>MainGate Data Only 8000 MB</t>
  </si>
  <si>
    <t>Straatnaam:</t>
  </si>
  <si>
    <t>Huisnummer:</t>
  </si>
  <si>
    <t>Postcode:</t>
  </si>
  <si>
    <t>Plaats:</t>
  </si>
  <si>
    <t>Telefoon:</t>
  </si>
  <si>
    <t>Klantnummer:</t>
  </si>
  <si>
    <t>Totaal</t>
  </si>
  <si>
    <t>Aantal</t>
  </si>
  <si>
    <t>Eenmalige kosten</t>
  </si>
  <si>
    <t>Maandelijkse kosten</t>
  </si>
  <si>
    <t>Correspondentieadres</t>
  </si>
  <si>
    <t>Contactpersonen voor deze aanvraag</t>
  </si>
  <si>
    <t>BIC Code:</t>
  </si>
  <si>
    <t>Kosten</t>
  </si>
  <si>
    <t xml:space="preserve"> Klantnummer:</t>
  </si>
  <si>
    <t xml:space="preserve"> Fax:</t>
  </si>
  <si>
    <t>BTW nr.:</t>
  </si>
  <si>
    <t>Administratief contactpersoon</t>
  </si>
  <si>
    <t>Technisch contactpersoon</t>
  </si>
  <si>
    <t xml:space="preserve"> Aanhef:</t>
  </si>
  <si>
    <t>Naam:</t>
  </si>
  <si>
    <t xml:space="preserve"> E-mail:</t>
  </si>
  <si>
    <t xml:space="preserve"> Tennaamstelling:</t>
  </si>
  <si>
    <t xml:space="preserve">IBAN nummer: </t>
  </si>
  <si>
    <t xml:space="preserve"> Datum:</t>
  </si>
  <si>
    <t>Handtekening:</t>
  </si>
  <si>
    <t>Contractsduur:</t>
  </si>
  <si>
    <t>E-mail:</t>
  </si>
  <si>
    <t xml:space="preserve">Telefoon: </t>
  </si>
  <si>
    <t>Bedrijfsnaam:</t>
  </si>
  <si>
    <t xml:space="preserve"> Huisnummer:</t>
  </si>
  <si>
    <t>KVK nummer:</t>
  </si>
  <si>
    <t>Factuur gegevens</t>
  </si>
  <si>
    <t>Aanhef:</t>
  </si>
  <si>
    <t>Bankgegevens</t>
  </si>
  <si>
    <t>Overige</t>
  </si>
  <si>
    <t>Contractsduur</t>
  </si>
  <si>
    <t>12 maanden</t>
  </si>
  <si>
    <t>24 maanden</t>
  </si>
  <si>
    <t>36 maanden</t>
  </si>
  <si>
    <t>48 maanden</t>
  </si>
  <si>
    <t>60 maanden</t>
  </si>
  <si>
    <t xml:space="preserve">Opmerkingen : </t>
  </si>
  <si>
    <t>Bent u al klant</t>
  </si>
  <si>
    <t>Ja</t>
  </si>
  <si>
    <t>Nee</t>
  </si>
  <si>
    <t>Bent u al klant:</t>
  </si>
  <si>
    <t>Aansluitgegevens</t>
  </si>
  <si>
    <t>Eenmalige tarieven</t>
  </si>
  <si>
    <t>Activeren nieuwe simkaart*</t>
  </si>
  <si>
    <t>Portering extra vast of mobiel nummer</t>
  </si>
  <si>
    <t>Bestelling extra vast of mobiel nummer (geen portering)</t>
  </si>
  <si>
    <t>eenmalige kosten worden in rekening gebracht bij alle mobiele diensten van MainGate Media B.V.</t>
  </si>
  <si>
    <t>MainGate Managed mobile Free</t>
  </si>
  <si>
    <t>MainGate Managed Mobile Blue bundels (onbeperkt bellen naar pbx en SMSen)</t>
  </si>
  <si>
    <t>MainGate Managed mobile blue 1 GB</t>
  </si>
  <si>
    <t>MainGate Managed mobile blue 2 GB</t>
  </si>
  <si>
    <t>MainGate Managed mobile blue 4 GB</t>
  </si>
  <si>
    <t>MainGate Buitenbundel tarief</t>
  </si>
  <si>
    <t>MainGate Add-on SMS Pack</t>
  </si>
  <si>
    <t>Eenmalige kosten worden in rekening gebracht bij alle mobiele diensten van MainGate Media B.V.</t>
  </si>
  <si>
    <t>Eenmalige kosten worden in rekening gebracht bij alle mobiele diensten van MainGate Media</t>
  </si>
  <si>
    <t>MainGate Mobile Free</t>
  </si>
  <si>
    <t>Minuuttarief 1 - 249 min</t>
  </si>
  <si>
    <t>Minuuttarief 250 - 499 min</t>
  </si>
  <si>
    <t xml:space="preserve">Minuuttarief 500+ min </t>
  </si>
  <si>
    <t>Buitenbundel (&gt;330 min/maand)</t>
  </si>
  <si>
    <t>Bedragen zijn exclusief BTW</t>
  </si>
  <si>
    <t>Te porteren nummers</t>
  </si>
  <si>
    <t>Mobiel nummer</t>
  </si>
  <si>
    <t>Huidige Provider</t>
  </si>
  <si>
    <t>Klant nr bij huidige provider</t>
  </si>
  <si>
    <t>Type telefoon*</t>
  </si>
  <si>
    <t>* dit ivm type simkaart wat MainGate Mobile dient te verstrekken</t>
  </si>
  <si>
    <t>Eind datum contract</t>
  </si>
  <si>
    <t>Ondernemersbundel**</t>
  </si>
  <si>
    <t xml:space="preserve">Starttarief </t>
  </si>
  <si>
    <t>MainGate Mobile Connect Free</t>
  </si>
  <si>
    <t>** Deze bundel voegt alle data samen u maakt dus gebruik van een totaal van alle bundels</t>
  </si>
  <si>
    <t>U kunt maar 1 ondernemersbundel afsluiten per bedrijf en iedereen dient de zelfde databundel aftesluiten</t>
  </si>
  <si>
    <t>Voice Connect / sip trunk per spraak kanaal***</t>
  </si>
  <si>
    <t>*** Let op deze is verplicht bij afnamen van MainGate Mobile Connect</t>
  </si>
  <si>
    <t>MainGate Managed Voice Gebruiker</t>
  </si>
  <si>
    <t>MainGate mobile S</t>
  </si>
  <si>
    <t>MainGate SMS Pack 1000***</t>
  </si>
  <si>
    <t>*** Tegoed van 1000 SMS-berichten naar Nederlandse nummers</t>
  </si>
  <si>
    <t>MainGate Managed Voice **</t>
  </si>
  <si>
    <t>** Let op deze is verplicht bij afnamen van MainGate Managed Mobile</t>
  </si>
  <si>
    <t>*** Deze bundel voegt alle data samen u maakt dus gebruik van een totaal van alle bundels</t>
  </si>
  <si>
    <t>Ondernemersbundel***</t>
  </si>
  <si>
    <t>MainGate SMS Pack 1000****</t>
  </si>
  <si>
    <t>**** Tegoed van 1000 SMS-berichten naar Nederlandse nummers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</si>
</sst>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.000_ ;_ &quot;€&quot;\ * \-#,##0.000_ ;_ &quot;€&quot;\ * &quot;-&quot;???_ ;_ @_ "/>
    <numFmt numFmtId="165" formatCode="_ &quot;€&quot;\ * #,##0.0000_ ;_ &quot;€&quot;\ * \-#,##0.0000_ ;_ &quot;€&quot;\ * &quot;-&quot;????_ ;_ @_ "/>
    <numFmt numFmtId="166" formatCode="0#########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0" fillId="0" borderId="2" xfId="0" applyBorder="1"/>
    <xf numFmtId="44" fontId="0" fillId="0" borderId="2" xfId="2" applyFont="1" applyBorder="1"/>
    <xf numFmtId="0" fontId="0" fillId="0" borderId="0" xfId="0" applyFill="1" applyBorder="1"/>
    <xf numFmtId="0" fontId="3" fillId="0" borderId="0" xfId="0" applyFont="1" applyFill="1" applyBorder="1"/>
    <xf numFmtId="0" fontId="2" fillId="2" borderId="2" xfId="0" applyFont="1" applyFill="1" applyBorder="1"/>
    <xf numFmtId="164" fontId="0" fillId="0" borderId="2" xfId="1" applyNumberFormat="1" applyFont="1" applyBorder="1"/>
    <xf numFmtId="44" fontId="0" fillId="0" borderId="0" xfId="1" applyNumberFormat="1" applyFont="1" applyFill="1" applyBorder="1"/>
    <xf numFmtId="0" fontId="0" fillId="0" borderId="3" xfId="0" applyBorder="1"/>
    <xf numFmtId="164" fontId="0" fillId="0" borderId="3" xfId="1" applyNumberFormat="1" applyFont="1" applyBorder="1"/>
    <xf numFmtId="0" fontId="0" fillId="0" borderId="2" xfId="0" applyFill="1" applyBorder="1"/>
    <xf numFmtId="44" fontId="0" fillId="0" borderId="2" xfId="1" applyNumberFormat="1" applyFont="1" applyFill="1" applyBorder="1"/>
    <xf numFmtId="0" fontId="0" fillId="0" borderId="0" xfId="0" applyBorder="1"/>
    <xf numFmtId="164" fontId="0" fillId="0" borderId="2" xfId="2" applyNumberFormat="1" applyFont="1" applyBorder="1"/>
    <xf numFmtId="165" fontId="0" fillId="0" borderId="2" xfId="2" applyNumberFormat="1" applyFont="1" applyBorder="1"/>
    <xf numFmtId="164" fontId="0" fillId="0" borderId="2" xfId="0" applyNumberFormat="1" applyBorder="1"/>
    <xf numFmtId="165" fontId="0" fillId="0" borderId="2" xfId="1" applyNumberFormat="1" applyFont="1" applyBorder="1"/>
    <xf numFmtId="165" fontId="0" fillId="0" borderId="0" xfId="2" applyNumberFormat="1" applyFont="1" applyFill="1" applyBorder="1"/>
    <xf numFmtId="165" fontId="0" fillId="0" borderId="2" xfId="2" applyNumberFormat="1" applyFont="1" applyFill="1" applyBorder="1"/>
    <xf numFmtId="44" fontId="2" fillId="2" borderId="2" xfId="1" applyNumberFormat="1" applyFont="1" applyFill="1" applyBorder="1"/>
    <xf numFmtId="44" fontId="0" fillId="0" borderId="0" xfId="2" applyFont="1" applyBorder="1"/>
    <xf numFmtId="0" fontId="2" fillId="0" borderId="0" xfId="0" applyFont="1" applyFill="1" applyBorder="1"/>
    <xf numFmtId="0" fontId="0" fillId="0" borderId="0" xfId="0" applyFont="1" applyFill="1" applyBorder="1" applyAlignment="1"/>
    <xf numFmtId="44" fontId="0" fillId="0" borderId="0" xfId="2" applyFont="1" applyFill="1" applyBorder="1" applyAlignment="1"/>
    <xf numFmtId="44" fontId="2" fillId="2" borderId="2" xfId="2" applyFont="1" applyFill="1" applyBorder="1"/>
    <xf numFmtId="0" fontId="0" fillId="0" borderId="2" xfId="0" applyFont="1" applyFill="1" applyBorder="1" applyAlignment="1"/>
    <xf numFmtId="44" fontId="0" fillId="0" borderId="2" xfId="2" applyFont="1" applyFill="1" applyBorder="1" applyAlignment="1"/>
    <xf numFmtId="0" fontId="4" fillId="0" borderId="0" xfId="0" applyFont="1"/>
    <xf numFmtId="44" fontId="2" fillId="0" borderId="0" xfId="1" applyNumberFormat="1" applyFont="1" applyFill="1" applyBorder="1"/>
    <xf numFmtId="44" fontId="2" fillId="0" borderId="0" xfId="2" applyFont="1" applyFill="1" applyBorder="1"/>
    <xf numFmtId="0" fontId="5" fillId="0" borderId="0" xfId="0" applyFont="1"/>
    <xf numFmtId="165" fontId="0" fillId="0" borderId="0" xfId="2" applyNumberFormat="1" applyFont="1" applyBorder="1"/>
    <xf numFmtId="0" fontId="0" fillId="0" borderId="0" xfId="0"/>
    <xf numFmtId="164" fontId="0" fillId="0" borderId="0" xfId="2" applyNumberFormat="1" applyFont="1" applyBorder="1"/>
    <xf numFmtId="44" fontId="0" fillId="0" borderId="0" xfId="2" applyFont="1" applyFill="1" applyBorder="1"/>
    <xf numFmtId="164" fontId="0" fillId="0" borderId="0" xfId="0" applyNumberFormat="1" applyFill="1" applyBorder="1"/>
    <xf numFmtId="164" fontId="0" fillId="0" borderId="0" xfId="2" applyNumberFormat="1" applyFont="1" applyFill="1" applyBorder="1"/>
    <xf numFmtId="0" fontId="0" fillId="0" borderId="0" xfId="0" applyFill="1" applyBorder="1" applyAlignment="1"/>
    <xf numFmtId="164" fontId="0" fillId="0" borderId="5" xfId="2" applyNumberFormat="1" applyFont="1" applyBorder="1"/>
    <xf numFmtId="164" fontId="0" fillId="0" borderId="5" xfId="0" applyNumberFormat="1" applyBorder="1"/>
    <xf numFmtId="0" fontId="0" fillId="0" borderId="5" xfId="0" applyBorder="1"/>
    <xf numFmtId="44" fontId="2" fillId="0" borderId="6" xfId="2" applyFont="1" applyBorder="1"/>
    <xf numFmtId="0" fontId="2" fillId="0" borderId="9" xfId="0" applyFont="1" applyBorder="1"/>
    <xf numFmtId="44" fontId="0" fillId="0" borderId="8" xfId="2" applyNumberFormat="1" applyFont="1" applyBorder="1"/>
    <xf numFmtId="44" fontId="0" fillId="0" borderId="7" xfId="0" applyNumberFormat="1" applyBorder="1"/>
    <xf numFmtId="0" fontId="0" fillId="0" borderId="0" xfId="0" applyFill="1"/>
    <xf numFmtId="0" fontId="0" fillId="0" borderId="15" xfId="0" applyBorder="1"/>
    <xf numFmtId="0" fontId="0" fillId="0" borderId="1" xfId="0" applyBorder="1"/>
    <xf numFmtId="0" fontId="0" fillId="0" borderId="19" xfId="0" applyBorder="1"/>
    <xf numFmtId="0" fontId="2" fillId="4" borderId="13" xfId="0" applyFont="1" applyFill="1" applyBorder="1"/>
    <xf numFmtId="0" fontId="0" fillId="4" borderId="19" xfId="0" applyFill="1" applyBorder="1"/>
    <xf numFmtId="0" fontId="0" fillId="4" borderId="5" xfId="0" applyFill="1" applyBorder="1"/>
    <xf numFmtId="0" fontId="0" fillId="4" borderId="2" xfId="0" applyFill="1" applyBorder="1"/>
    <xf numFmtId="0" fontId="2" fillId="4" borderId="2" xfId="0" applyFont="1" applyFill="1" applyBorder="1"/>
    <xf numFmtId="0" fontId="2" fillId="4" borderId="5" xfId="0" applyFont="1" applyFill="1" applyBorder="1"/>
    <xf numFmtId="44" fontId="2" fillId="4" borderId="2" xfId="1" applyNumberFormat="1" applyFont="1" applyFill="1" applyBorder="1"/>
    <xf numFmtId="44" fontId="2" fillId="4" borderId="2" xfId="2" applyFont="1" applyFill="1" applyBorder="1"/>
    <xf numFmtId="0" fontId="0" fillId="3" borderId="2" xfId="0" applyFill="1" applyBorder="1" applyProtection="1">
      <protection locked="0"/>
    </xf>
    <xf numFmtId="166" fontId="0" fillId="3" borderId="2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9" xfId="0" applyFill="1" applyBorder="1" applyProtection="1"/>
    <xf numFmtId="0" fontId="0" fillId="3" borderId="5" xfId="0" applyFill="1" applyBorder="1"/>
    <xf numFmtId="14" fontId="0" fillId="3" borderId="2" xfId="0" applyNumberFormat="1" applyFill="1" applyBorder="1" applyProtection="1">
      <protection locked="0"/>
    </xf>
    <xf numFmtId="0" fontId="0" fillId="0" borderId="0" xfId="0" applyFill="1" applyBorder="1" applyAlignment="1">
      <alignment horizontal="center"/>
    </xf>
    <xf numFmtId="0" fontId="0" fillId="0" borderId="0" xfId="0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0" fontId="0" fillId="0" borderId="0" xfId="0" applyFont="1" applyFill="1" applyBorder="1"/>
    <xf numFmtId="44" fontId="2" fillId="0" borderId="6" xfId="2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2" xfId="0" applyFill="1" applyBorder="1" applyProtection="1"/>
    <xf numFmtId="0" fontId="0" fillId="0" borderId="2" xfId="0" applyBorder="1" applyProtection="1">
      <protection locked="0"/>
    </xf>
    <xf numFmtId="44" fontId="0" fillId="0" borderId="2" xfId="2" applyFont="1" applyBorder="1" applyProtection="1">
      <protection locked="0"/>
    </xf>
    <xf numFmtId="0" fontId="2" fillId="0" borderId="2" xfId="0" applyFont="1" applyFill="1" applyBorder="1"/>
    <xf numFmtId="0" fontId="0" fillId="0" borderId="2" xfId="0" applyFont="1" applyFill="1" applyBorder="1"/>
    <xf numFmtId="44" fontId="0" fillId="0" borderId="2" xfId="0" applyNumberFormat="1" applyFont="1" applyFill="1" applyBorder="1"/>
    <xf numFmtId="165" fontId="0" fillId="0" borderId="0" xfId="1" applyNumberFormat="1" applyFont="1" applyBorder="1"/>
    <xf numFmtId="0" fontId="0" fillId="0" borderId="0" xfId="0" applyFill="1" applyBorder="1" applyProtection="1"/>
    <xf numFmtId="164" fontId="0" fillId="0" borderId="0" xfId="0" applyNumberFormat="1" applyBorder="1"/>
    <xf numFmtId="0" fontId="0" fillId="0" borderId="0" xfId="0" applyProtection="1"/>
    <xf numFmtId="0" fontId="0" fillId="0" borderId="0" xfId="0" applyFill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Fill="1" applyBorder="1" applyProtection="1"/>
    <xf numFmtId="44" fontId="0" fillId="0" borderId="0" xfId="2" applyFont="1" applyFill="1" applyBorder="1" applyProtection="1"/>
    <xf numFmtId="0" fontId="3" fillId="0" borderId="0" xfId="0" applyFont="1" applyFill="1" applyBorder="1" applyProtection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0" xfId="2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3" borderId="4" xfId="0" applyFill="1" applyBorder="1" applyAlignment="1" applyProtection="1">
      <alignment horizontal="left" vertical="top"/>
      <protection locked="0"/>
    </xf>
    <xf numFmtId="0" fontId="0" fillId="3" borderId="3" xfId="0" applyFill="1" applyBorder="1" applyAlignment="1" applyProtection="1">
      <alignment horizontal="left" vertical="top"/>
      <protection locked="0"/>
    </xf>
    <xf numFmtId="0" fontId="0" fillId="3" borderId="14" xfId="0" applyFill="1" applyBorder="1" applyAlignment="1" applyProtection="1">
      <alignment horizontal="left" vertical="top"/>
      <protection locked="0"/>
    </xf>
    <xf numFmtId="0" fontId="0" fillId="3" borderId="15" xfId="0" applyFill="1" applyBorder="1" applyAlignment="1" applyProtection="1">
      <alignment horizontal="left" vertical="top"/>
      <protection locked="0"/>
    </xf>
    <xf numFmtId="0" fontId="0" fillId="3" borderId="0" xfId="0" applyFill="1" applyBorder="1" applyAlignment="1" applyProtection="1">
      <alignment horizontal="left" vertical="top"/>
      <protection locked="0"/>
    </xf>
    <xf numFmtId="0" fontId="0" fillId="3" borderId="11" xfId="0" applyFill="1" applyBorder="1" applyAlignment="1" applyProtection="1">
      <alignment horizontal="left" vertical="top"/>
      <protection locked="0"/>
    </xf>
    <xf numFmtId="0" fontId="0" fillId="3" borderId="10" xfId="0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3" borderId="12" xfId="0" applyFill="1" applyBorder="1" applyAlignment="1" applyProtection="1">
      <alignment horizontal="left" vertical="top"/>
      <protection locked="0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0" xfId="0" applyFont="1" applyAlignment="1">
      <alignment horizontal="center"/>
    </xf>
    <xf numFmtId="44" fontId="0" fillId="0" borderId="1" xfId="2" applyFont="1" applyBorder="1" applyAlignment="1">
      <alignment horizontal="center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workbookViewId="0">
      <selection activeCell="O39" sqref="M32:O39"/>
    </sheetView>
  </sheetViews>
  <sheetFormatPr defaultRowHeight="15" x14ac:dyDescent="0.25"/>
  <cols>
    <col min="1" max="1" width="33.28515625" customWidth="1"/>
    <col min="2" max="2" width="16.5703125" customWidth="1"/>
    <col min="3" max="3" width="12.7109375" customWidth="1"/>
    <col min="5" max="5" width="33.85546875" customWidth="1"/>
    <col min="6" max="6" width="14.42578125" customWidth="1"/>
    <col min="7" max="7" width="12.28515625" customWidth="1"/>
    <col min="9" max="9" width="35" customWidth="1"/>
    <col min="10" max="10" width="13.28515625" customWidth="1"/>
    <col min="11" max="11" width="11.85546875" customWidth="1"/>
    <col min="13" max="13" width="29.85546875" bestFit="1" customWidth="1"/>
    <col min="15" max="15" width="10.5703125" bestFit="1" customWidth="1"/>
  </cols>
  <sheetData>
    <row r="1" spans="1:13" ht="18.75" x14ac:dyDescent="0.3">
      <c r="A1" s="28" t="s">
        <v>61</v>
      </c>
      <c r="B1" s="31" t="s">
        <v>33</v>
      </c>
      <c r="E1" s="28" t="s">
        <v>60</v>
      </c>
      <c r="F1" s="31" t="s">
        <v>34</v>
      </c>
      <c r="I1" s="28" t="s">
        <v>59</v>
      </c>
      <c r="M1" s="28" t="s">
        <v>58</v>
      </c>
    </row>
    <row r="2" spans="1:13" x14ac:dyDescent="0.25">
      <c r="A2" s="85" t="s">
        <v>26</v>
      </c>
      <c r="B2" s="85"/>
      <c r="C2" s="85"/>
      <c r="E2" s="85" t="s">
        <v>27</v>
      </c>
      <c r="F2" s="85"/>
      <c r="G2" s="85"/>
      <c r="I2" s="85" t="s">
        <v>32</v>
      </c>
      <c r="J2" s="85"/>
      <c r="K2" s="85"/>
    </row>
    <row r="3" spans="1:13" x14ac:dyDescent="0.25">
      <c r="A3" s="6" t="s">
        <v>4</v>
      </c>
      <c r="B3" s="6" t="s">
        <v>1</v>
      </c>
      <c r="C3" s="6" t="s">
        <v>2</v>
      </c>
      <c r="E3" s="6" t="s">
        <v>4</v>
      </c>
      <c r="F3" s="6" t="s">
        <v>1</v>
      </c>
      <c r="G3" s="6" t="s">
        <v>2</v>
      </c>
      <c r="I3" s="6" t="s">
        <v>4</v>
      </c>
      <c r="J3" s="6" t="s">
        <v>1</v>
      </c>
      <c r="K3" s="6" t="s">
        <v>2</v>
      </c>
    </row>
    <row r="4" spans="1:13" x14ac:dyDescent="0.25">
      <c r="A4" s="2" t="s">
        <v>5</v>
      </c>
      <c r="B4" s="3">
        <v>22.5</v>
      </c>
      <c r="C4" s="3">
        <v>19.13</v>
      </c>
      <c r="E4" s="2" t="s">
        <v>48</v>
      </c>
      <c r="F4" s="3">
        <v>9</v>
      </c>
      <c r="G4" s="3">
        <v>7.65</v>
      </c>
      <c r="I4" s="2" t="s">
        <v>50</v>
      </c>
      <c r="J4" s="3">
        <v>7.5</v>
      </c>
      <c r="K4" s="3">
        <v>6.38</v>
      </c>
    </row>
    <row r="5" spans="1:13" x14ac:dyDescent="0.25">
      <c r="A5" s="6" t="s">
        <v>6</v>
      </c>
      <c r="B5" s="6" t="s">
        <v>7</v>
      </c>
      <c r="C5" s="6" t="s">
        <v>2</v>
      </c>
      <c r="E5" s="6" t="s">
        <v>6</v>
      </c>
      <c r="F5" s="6" t="s">
        <v>1</v>
      </c>
      <c r="G5" s="6" t="s">
        <v>2</v>
      </c>
      <c r="I5" s="6" t="s">
        <v>6</v>
      </c>
      <c r="J5" s="6" t="s">
        <v>1</v>
      </c>
      <c r="K5" s="6" t="s">
        <v>2</v>
      </c>
    </row>
    <row r="6" spans="1:13" x14ac:dyDescent="0.25">
      <c r="A6" s="2" t="s">
        <v>8</v>
      </c>
      <c r="B6" s="7">
        <v>9.5000000000000001E-2</v>
      </c>
      <c r="C6" s="7">
        <v>8.0799999999999997E-2</v>
      </c>
      <c r="E6" s="2" t="s">
        <v>8</v>
      </c>
      <c r="F6" s="17">
        <v>9.5000000000000001E-2</v>
      </c>
      <c r="G6" s="17">
        <v>8.0799999999999997E-2</v>
      </c>
      <c r="I6" s="2" t="s">
        <v>8</v>
      </c>
      <c r="J6" s="17">
        <v>9.5000000000000001E-2</v>
      </c>
      <c r="K6" s="17">
        <v>8.0799999999999997E-2</v>
      </c>
    </row>
    <row r="7" spans="1:13" x14ac:dyDescent="0.25">
      <c r="A7" s="2" t="s">
        <v>9</v>
      </c>
      <c r="B7" s="7">
        <v>8.5000000000000006E-2</v>
      </c>
      <c r="C7" s="7">
        <v>7.2300000000000003E-2</v>
      </c>
      <c r="E7" s="2" t="s">
        <v>9</v>
      </c>
      <c r="F7" s="17">
        <v>8.5000000000000006E-2</v>
      </c>
      <c r="G7" s="17">
        <v>7.2300000000000003E-2</v>
      </c>
      <c r="I7" s="2" t="s">
        <v>9</v>
      </c>
      <c r="J7" s="17">
        <v>8.5000000000000006E-2</v>
      </c>
      <c r="K7" s="17">
        <v>7.2300000000000003E-2</v>
      </c>
    </row>
    <row r="8" spans="1:13" x14ac:dyDescent="0.25">
      <c r="A8" s="2" t="s">
        <v>10</v>
      </c>
      <c r="B8" s="7">
        <v>7.4999999999999997E-2</v>
      </c>
      <c r="C8" s="7">
        <v>6.3799999999999996E-2</v>
      </c>
      <c r="E8" s="2" t="s">
        <v>10</v>
      </c>
      <c r="F8" s="17">
        <v>7.4999999999999997E-2</v>
      </c>
      <c r="G8" s="17">
        <v>6.3799999999999996E-2</v>
      </c>
      <c r="I8" s="2" t="s">
        <v>10</v>
      </c>
      <c r="J8" s="17">
        <v>7.4999999999999997E-2</v>
      </c>
      <c r="K8" s="17">
        <v>6.3799999999999996E-2</v>
      </c>
    </row>
    <row r="9" spans="1:13" x14ac:dyDescent="0.25">
      <c r="A9" s="9"/>
      <c r="B9" s="10"/>
      <c r="C9" s="10"/>
      <c r="D9" s="13"/>
      <c r="E9" s="9"/>
      <c r="F9" s="10"/>
      <c r="G9" s="10"/>
      <c r="I9" s="9"/>
      <c r="J9" s="10"/>
      <c r="K9" s="10"/>
    </row>
    <row r="10" spans="1:13" x14ac:dyDescent="0.25">
      <c r="A10" s="86" t="s">
        <v>11</v>
      </c>
      <c r="B10" s="86"/>
      <c r="C10" s="86"/>
      <c r="E10" s="86" t="s">
        <v>28</v>
      </c>
      <c r="F10" s="86"/>
      <c r="G10" s="86"/>
      <c r="I10" s="87"/>
      <c r="J10" s="87"/>
      <c r="K10" s="87"/>
      <c r="L10" s="13"/>
    </row>
    <row r="11" spans="1:13" x14ac:dyDescent="0.25">
      <c r="A11" s="6" t="s">
        <v>4</v>
      </c>
      <c r="B11" s="6" t="s">
        <v>1</v>
      </c>
      <c r="C11" s="6" t="s">
        <v>2</v>
      </c>
      <c r="E11" s="6" t="s">
        <v>4</v>
      </c>
      <c r="F11" s="6" t="s">
        <v>1</v>
      </c>
      <c r="G11" s="6" t="s">
        <v>2</v>
      </c>
      <c r="I11" s="22"/>
      <c r="J11" s="22"/>
      <c r="K11" s="22"/>
      <c r="L11" s="13"/>
    </row>
    <row r="12" spans="1:13" x14ac:dyDescent="0.25">
      <c r="A12" s="11" t="s">
        <v>12</v>
      </c>
      <c r="B12" s="12">
        <v>10</v>
      </c>
      <c r="C12" s="12">
        <v>4</v>
      </c>
      <c r="E12" s="11" t="s">
        <v>49</v>
      </c>
      <c r="F12" s="12">
        <v>19</v>
      </c>
      <c r="G12" s="12">
        <v>16.149999999999999</v>
      </c>
      <c r="I12" s="4"/>
      <c r="J12" s="8"/>
      <c r="K12" s="8"/>
      <c r="L12" s="13"/>
    </row>
    <row r="13" spans="1:13" x14ac:dyDescent="0.25">
      <c r="A13" s="4"/>
      <c r="B13" s="8"/>
      <c r="C13" s="8"/>
      <c r="E13" s="6" t="s">
        <v>29</v>
      </c>
      <c r="F13" s="20" t="s">
        <v>1</v>
      </c>
      <c r="G13" s="20" t="s">
        <v>2</v>
      </c>
      <c r="I13" s="22"/>
      <c r="J13" s="29"/>
      <c r="K13" s="29"/>
      <c r="L13" s="13"/>
    </row>
    <row r="14" spans="1:13" x14ac:dyDescent="0.25">
      <c r="A14" s="4"/>
      <c r="B14" s="8"/>
      <c r="C14" s="8"/>
      <c r="E14" s="11" t="s">
        <v>30</v>
      </c>
      <c r="F14" s="19">
        <v>6.5000000000000002E-2</v>
      </c>
      <c r="G14" s="19">
        <v>5.5300000000000002E-2</v>
      </c>
      <c r="I14" s="4"/>
      <c r="J14" s="18"/>
      <c r="K14" s="18"/>
      <c r="L14" s="13"/>
    </row>
    <row r="15" spans="1:13" x14ac:dyDescent="0.25">
      <c r="A15" s="4"/>
      <c r="B15" s="8"/>
      <c r="C15" s="8"/>
      <c r="E15" s="4"/>
      <c r="F15" s="18"/>
      <c r="G15" s="18"/>
      <c r="I15" s="4"/>
      <c r="J15" s="18"/>
      <c r="K15" s="18"/>
      <c r="L15" s="13"/>
    </row>
    <row r="16" spans="1:13" x14ac:dyDescent="0.25">
      <c r="A16" s="4"/>
      <c r="B16" s="8"/>
      <c r="C16" s="8"/>
      <c r="E16" s="86" t="s">
        <v>35</v>
      </c>
      <c r="F16" s="86"/>
      <c r="G16" s="86"/>
      <c r="I16" s="4"/>
      <c r="J16" s="18"/>
      <c r="K16" s="18"/>
      <c r="L16" s="13"/>
    </row>
    <row r="17" spans="1:15" x14ac:dyDescent="0.25">
      <c r="A17" s="4"/>
      <c r="B17" s="8"/>
      <c r="C17" s="8"/>
      <c r="E17" s="6" t="s">
        <v>4</v>
      </c>
      <c r="F17" s="6" t="s">
        <v>1</v>
      </c>
      <c r="G17" s="6" t="s">
        <v>2</v>
      </c>
      <c r="I17" s="4"/>
      <c r="J17" s="18"/>
      <c r="K17" s="18"/>
      <c r="L17" s="13"/>
    </row>
    <row r="18" spans="1:15" x14ac:dyDescent="0.25">
      <c r="A18" s="4"/>
      <c r="B18" s="8"/>
      <c r="C18" s="8"/>
      <c r="E18" s="11" t="s">
        <v>46</v>
      </c>
      <c r="F18" s="12">
        <v>22.5</v>
      </c>
      <c r="G18" s="12">
        <v>16.149999999999999</v>
      </c>
      <c r="I18" s="4"/>
      <c r="J18" s="18"/>
      <c r="K18" s="18"/>
      <c r="L18" s="13"/>
    </row>
    <row r="19" spans="1:15" x14ac:dyDescent="0.25">
      <c r="A19" s="4"/>
      <c r="B19" s="8"/>
      <c r="C19" s="8"/>
      <c r="E19" s="6" t="s">
        <v>29</v>
      </c>
      <c r="F19" s="20" t="s">
        <v>1</v>
      </c>
      <c r="G19" s="20" t="s">
        <v>2</v>
      </c>
      <c r="I19" s="4"/>
      <c r="J19" s="18"/>
      <c r="K19" s="18"/>
      <c r="L19" s="13"/>
    </row>
    <row r="20" spans="1:15" x14ac:dyDescent="0.25">
      <c r="A20" s="4"/>
      <c r="B20" s="8"/>
      <c r="C20" s="8"/>
      <c r="E20" s="11" t="s">
        <v>45</v>
      </c>
      <c r="F20" s="19">
        <v>6.5000000000000002E-2</v>
      </c>
      <c r="G20" s="19">
        <v>5.5300000000000002E-2</v>
      </c>
      <c r="I20" s="4"/>
      <c r="J20" s="18"/>
      <c r="K20" s="18"/>
      <c r="L20" s="13"/>
    </row>
    <row r="21" spans="1:15" x14ac:dyDescent="0.25">
      <c r="A21" s="4"/>
      <c r="B21" s="8"/>
      <c r="C21" s="8"/>
      <c r="E21" s="4"/>
      <c r="F21" s="18"/>
      <c r="G21" s="18"/>
      <c r="I21" s="4"/>
      <c r="J21" s="18"/>
      <c r="K21" s="18"/>
      <c r="L21" s="13"/>
    </row>
    <row r="22" spans="1:15" x14ac:dyDescent="0.25">
      <c r="A22" s="85" t="s">
        <v>37</v>
      </c>
      <c r="B22" s="85"/>
      <c r="C22" s="85"/>
      <c r="E22" s="85" t="s">
        <v>36</v>
      </c>
      <c r="F22" s="85"/>
      <c r="G22" s="85"/>
      <c r="I22" s="85" t="s">
        <v>31</v>
      </c>
      <c r="J22" s="85"/>
      <c r="K22" s="85"/>
    </row>
    <row r="23" spans="1:15" x14ac:dyDescent="0.25">
      <c r="A23" s="6" t="s">
        <v>4</v>
      </c>
      <c r="B23" s="6" t="s">
        <v>1</v>
      </c>
      <c r="C23" s="6" t="s">
        <v>2</v>
      </c>
      <c r="E23" s="6" t="s">
        <v>4</v>
      </c>
      <c r="F23" s="6" t="s">
        <v>1</v>
      </c>
      <c r="G23" s="6" t="s">
        <v>2</v>
      </c>
      <c r="I23" s="6" t="s">
        <v>4</v>
      </c>
      <c r="J23" s="6" t="s">
        <v>1</v>
      </c>
      <c r="K23" s="6" t="s">
        <v>2</v>
      </c>
    </row>
    <row r="24" spans="1:15" x14ac:dyDescent="0.25">
      <c r="A24" s="2" t="s">
        <v>13</v>
      </c>
      <c r="B24" s="3">
        <v>49</v>
      </c>
      <c r="C24" s="3">
        <v>41.65</v>
      </c>
      <c r="E24" s="2" t="s">
        <v>44</v>
      </c>
      <c r="F24" s="3">
        <v>39</v>
      </c>
      <c r="G24" s="3">
        <v>33.15</v>
      </c>
      <c r="I24" s="2" t="s">
        <v>39</v>
      </c>
      <c r="J24" s="3">
        <v>34</v>
      </c>
      <c r="K24" s="3">
        <v>28.9</v>
      </c>
    </row>
    <row r="25" spans="1:15" ht="15" customHeight="1" x14ac:dyDescent="0.25">
      <c r="A25" s="2" t="s">
        <v>14</v>
      </c>
      <c r="B25" s="3">
        <v>54</v>
      </c>
      <c r="C25" s="3">
        <v>45.9</v>
      </c>
      <c r="E25" s="2" t="s">
        <v>43</v>
      </c>
      <c r="F25" s="3">
        <v>44</v>
      </c>
      <c r="G25" s="3">
        <v>37.4</v>
      </c>
      <c r="I25" s="2" t="s">
        <v>40</v>
      </c>
      <c r="J25" s="3">
        <v>39</v>
      </c>
      <c r="K25" s="3">
        <v>33.15</v>
      </c>
    </row>
    <row r="26" spans="1:15" x14ac:dyDescent="0.25">
      <c r="A26" s="2" t="s">
        <v>15</v>
      </c>
      <c r="B26" s="3">
        <v>64</v>
      </c>
      <c r="C26" s="3">
        <v>54.4</v>
      </c>
      <c r="E26" s="2" t="s">
        <v>42</v>
      </c>
      <c r="F26" s="3">
        <v>54</v>
      </c>
      <c r="G26" s="3">
        <v>45.9</v>
      </c>
      <c r="I26" s="2" t="s">
        <v>41</v>
      </c>
      <c r="J26" s="3">
        <v>49</v>
      </c>
      <c r="K26" s="3">
        <v>41.65</v>
      </c>
    </row>
    <row r="27" spans="1:15" x14ac:dyDescent="0.25">
      <c r="A27" s="11" t="s">
        <v>16</v>
      </c>
      <c r="B27" s="3" t="s">
        <v>17</v>
      </c>
      <c r="C27" s="2" t="s">
        <v>18</v>
      </c>
      <c r="E27" s="13"/>
      <c r="F27" s="21"/>
      <c r="G27" s="21"/>
      <c r="H27" s="13"/>
      <c r="I27" s="13"/>
      <c r="J27" s="21"/>
      <c r="K27" s="21"/>
    </row>
    <row r="28" spans="1:15" x14ac:dyDescent="0.25">
      <c r="A28" s="4"/>
      <c r="B28" s="21"/>
      <c r="C28" s="13"/>
      <c r="E28" s="88" t="s">
        <v>38</v>
      </c>
      <c r="F28" s="88"/>
      <c r="G28" s="88"/>
      <c r="H28" s="13"/>
      <c r="I28" s="88"/>
      <c r="J28" s="88"/>
      <c r="K28" s="88"/>
      <c r="L28" s="13"/>
    </row>
    <row r="29" spans="1:15" x14ac:dyDescent="0.25">
      <c r="A29" s="4"/>
      <c r="B29" s="21"/>
      <c r="C29" s="13"/>
      <c r="E29" s="6" t="s">
        <v>4</v>
      </c>
      <c r="F29" s="25" t="s">
        <v>1</v>
      </c>
      <c r="G29" s="6" t="s">
        <v>2</v>
      </c>
      <c r="H29" s="13"/>
      <c r="I29" s="22"/>
      <c r="J29" s="30"/>
      <c r="K29" s="22"/>
      <c r="L29" s="4"/>
    </row>
    <row r="30" spans="1:15" x14ac:dyDescent="0.25">
      <c r="E30" s="26" t="s">
        <v>47</v>
      </c>
      <c r="F30" s="27">
        <v>4</v>
      </c>
      <c r="G30" s="27">
        <v>2</v>
      </c>
      <c r="I30" s="23"/>
      <c r="J30" s="24"/>
      <c r="K30" s="24"/>
      <c r="L30" s="4"/>
    </row>
    <row r="31" spans="1:15" x14ac:dyDescent="0.25">
      <c r="E31" s="23"/>
      <c r="F31" s="24"/>
      <c r="G31" s="24"/>
      <c r="I31" s="23"/>
      <c r="J31" s="24"/>
      <c r="K31" s="24"/>
      <c r="L31" s="4"/>
    </row>
    <row r="32" spans="1:15" x14ac:dyDescent="0.25">
      <c r="A32" s="89" t="s">
        <v>51</v>
      </c>
      <c r="B32" s="89"/>
      <c r="C32" s="89"/>
      <c r="E32" s="89" t="s">
        <v>51</v>
      </c>
      <c r="F32" s="89"/>
      <c r="G32" s="89"/>
      <c r="I32" s="89" t="s">
        <v>51</v>
      </c>
      <c r="J32" s="89"/>
      <c r="K32" s="89"/>
      <c r="M32" s="89" t="s">
        <v>58</v>
      </c>
      <c r="N32" s="89"/>
      <c r="O32" s="89"/>
    </row>
    <row r="33" spans="1:15" x14ac:dyDescent="0.25">
      <c r="A33" s="6" t="s">
        <v>4</v>
      </c>
      <c r="B33" s="6" t="s">
        <v>1</v>
      </c>
      <c r="C33" s="6" t="s">
        <v>2</v>
      </c>
      <c r="E33" s="6" t="s">
        <v>4</v>
      </c>
      <c r="F33" s="6" t="s">
        <v>1</v>
      </c>
      <c r="G33" s="6" t="s">
        <v>2</v>
      </c>
      <c r="I33" s="6" t="s">
        <v>4</v>
      </c>
      <c r="J33" s="6" t="s">
        <v>1</v>
      </c>
      <c r="K33" s="6" t="s">
        <v>2</v>
      </c>
      <c r="M33" s="6" t="s">
        <v>4</v>
      </c>
      <c r="N33" s="6" t="s">
        <v>1</v>
      </c>
      <c r="O33" s="6" t="s">
        <v>2</v>
      </c>
    </row>
    <row r="34" spans="1:15" x14ac:dyDescent="0.25">
      <c r="A34" s="2" t="s">
        <v>52</v>
      </c>
      <c r="B34" s="3">
        <v>8</v>
      </c>
      <c r="C34" s="3">
        <v>6.8</v>
      </c>
      <c r="E34" s="2" t="s">
        <v>52</v>
      </c>
      <c r="F34" s="3">
        <v>8</v>
      </c>
      <c r="G34" s="3">
        <v>6.8</v>
      </c>
      <c r="I34" s="2" t="s">
        <v>52</v>
      </c>
      <c r="J34" s="3">
        <v>8</v>
      </c>
      <c r="K34" s="3">
        <v>6.8</v>
      </c>
      <c r="M34" s="2" t="s">
        <v>62</v>
      </c>
      <c r="N34" s="3">
        <v>9.5</v>
      </c>
      <c r="O34" s="3">
        <v>8.08</v>
      </c>
    </row>
    <row r="35" spans="1:15" x14ac:dyDescent="0.25">
      <c r="A35" s="2" t="s">
        <v>53</v>
      </c>
      <c r="B35" s="3">
        <v>10</v>
      </c>
      <c r="C35" s="3">
        <v>8.5</v>
      </c>
      <c r="E35" s="2" t="s">
        <v>53</v>
      </c>
      <c r="F35" s="3">
        <v>10</v>
      </c>
      <c r="G35" s="3">
        <v>8.5</v>
      </c>
      <c r="I35" s="2" t="s">
        <v>53</v>
      </c>
      <c r="J35" s="3">
        <v>10</v>
      </c>
      <c r="K35" s="3">
        <v>8.5</v>
      </c>
      <c r="M35" s="2" t="s">
        <v>63</v>
      </c>
      <c r="N35" s="3">
        <v>12.5</v>
      </c>
      <c r="O35" s="3">
        <v>10.63</v>
      </c>
    </row>
    <row r="36" spans="1:15" x14ac:dyDescent="0.25">
      <c r="A36" s="2" t="s">
        <v>54</v>
      </c>
      <c r="B36" s="3">
        <v>15</v>
      </c>
      <c r="C36" s="3">
        <v>12.75</v>
      </c>
      <c r="E36" s="2" t="s">
        <v>54</v>
      </c>
      <c r="F36" s="3">
        <v>15</v>
      </c>
      <c r="G36" s="3">
        <v>12.75</v>
      </c>
      <c r="I36" s="2" t="s">
        <v>54</v>
      </c>
      <c r="J36" s="3">
        <v>15</v>
      </c>
      <c r="K36" s="3">
        <v>12.75</v>
      </c>
      <c r="M36" s="2" t="s">
        <v>64</v>
      </c>
      <c r="N36" s="3">
        <v>22.5</v>
      </c>
      <c r="O36" s="3">
        <v>19.13</v>
      </c>
    </row>
    <row r="37" spans="1:15" x14ac:dyDescent="0.25">
      <c r="A37" s="2" t="s">
        <v>55</v>
      </c>
      <c r="B37" s="3">
        <v>20</v>
      </c>
      <c r="C37" s="3">
        <v>17</v>
      </c>
      <c r="E37" s="2" t="s">
        <v>55</v>
      </c>
      <c r="F37" s="3">
        <v>20</v>
      </c>
      <c r="G37" s="3">
        <v>17</v>
      </c>
      <c r="I37" s="2" t="s">
        <v>55</v>
      </c>
      <c r="J37" s="3">
        <v>20</v>
      </c>
      <c r="K37" s="3">
        <v>17</v>
      </c>
      <c r="M37" s="2" t="s">
        <v>65</v>
      </c>
      <c r="N37" s="3">
        <v>45</v>
      </c>
      <c r="O37" s="3">
        <v>38.25</v>
      </c>
    </row>
    <row r="38" spans="1:15" x14ac:dyDescent="0.25">
      <c r="A38" s="2" t="s">
        <v>56</v>
      </c>
      <c r="B38" s="3">
        <v>30</v>
      </c>
      <c r="C38" s="3">
        <v>25.5</v>
      </c>
      <c r="E38" s="2" t="s">
        <v>56</v>
      </c>
      <c r="F38" s="3">
        <v>30</v>
      </c>
      <c r="G38" s="3">
        <v>25.5</v>
      </c>
      <c r="I38" s="2" t="s">
        <v>56</v>
      </c>
      <c r="J38" s="3">
        <v>30</v>
      </c>
      <c r="K38" s="3">
        <v>25.5</v>
      </c>
      <c r="M38" s="6" t="s">
        <v>19</v>
      </c>
      <c r="N38" s="6" t="s">
        <v>1</v>
      </c>
      <c r="O38" s="6" t="s">
        <v>2</v>
      </c>
    </row>
    <row r="39" spans="1:15" x14ac:dyDescent="0.25">
      <c r="A39" s="6" t="s">
        <v>19</v>
      </c>
      <c r="B39" s="6" t="s">
        <v>1</v>
      </c>
      <c r="C39" s="6" t="s">
        <v>2</v>
      </c>
      <c r="E39" s="6" t="s">
        <v>19</v>
      </c>
      <c r="F39" s="6" t="s">
        <v>1</v>
      </c>
      <c r="G39" s="6" t="s">
        <v>2</v>
      </c>
      <c r="I39" s="6" t="s">
        <v>19</v>
      </c>
      <c r="J39" s="6" t="s">
        <v>1</v>
      </c>
      <c r="K39" s="6" t="s">
        <v>2</v>
      </c>
      <c r="M39" s="2" t="s">
        <v>21</v>
      </c>
      <c r="N39" s="3">
        <v>0.08</v>
      </c>
      <c r="O39" s="14">
        <v>6.8000000000000005E-2</v>
      </c>
    </row>
    <row r="40" spans="1:15" x14ac:dyDescent="0.25">
      <c r="A40" s="2" t="s">
        <v>20</v>
      </c>
      <c r="B40" s="3">
        <v>0.5</v>
      </c>
      <c r="C40" s="14">
        <v>0.42499999999999999</v>
      </c>
      <c r="D40" s="1"/>
      <c r="E40" s="2" t="s">
        <v>20</v>
      </c>
      <c r="F40" s="3">
        <v>0.5</v>
      </c>
      <c r="G40" s="14">
        <v>0.42499999999999999</v>
      </c>
      <c r="I40" s="2" t="s">
        <v>20</v>
      </c>
      <c r="J40" s="3">
        <v>0.5</v>
      </c>
      <c r="K40" s="14">
        <v>0.42499999999999999</v>
      </c>
    </row>
    <row r="41" spans="1:15" x14ac:dyDescent="0.25">
      <c r="A41" s="2" t="s">
        <v>21</v>
      </c>
      <c r="B41" s="3">
        <v>0.1</v>
      </c>
      <c r="C41" s="15">
        <v>8.5000000000000006E-2</v>
      </c>
      <c r="E41" s="2" t="s">
        <v>21</v>
      </c>
      <c r="F41" s="3">
        <v>0.1</v>
      </c>
      <c r="G41" s="15">
        <v>8.5000000000000006E-2</v>
      </c>
      <c r="I41" s="2" t="s">
        <v>21</v>
      </c>
      <c r="J41" s="3">
        <v>0.1</v>
      </c>
      <c r="K41" s="15">
        <v>8.5000000000000006E-2</v>
      </c>
      <c r="M41" s="13"/>
      <c r="N41" s="21"/>
      <c r="O41" s="32"/>
    </row>
    <row r="42" spans="1:15" x14ac:dyDescent="0.25">
      <c r="D42" s="1"/>
    </row>
    <row r="43" spans="1:15" x14ac:dyDescent="0.25">
      <c r="A43" s="85" t="s">
        <v>22</v>
      </c>
      <c r="B43" s="85"/>
      <c r="C43" s="85"/>
      <c r="E43" s="89" t="s">
        <v>22</v>
      </c>
      <c r="F43" s="89"/>
      <c r="G43" s="89"/>
      <c r="I43" s="89" t="s">
        <v>22</v>
      </c>
      <c r="J43" s="89"/>
      <c r="K43" s="89"/>
    </row>
    <row r="44" spans="1:15" x14ac:dyDescent="0.25">
      <c r="A44" s="6" t="s">
        <v>23</v>
      </c>
      <c r="B44" s="6" t="s">
        <v>1</v>
      </c>
      <c r="C44" s="6" t="s">
        <v>2</v>
      </c>
      <c r="E44" s="6" t="s">
        <v>23</v>
      </c>
      <c r="F44" s="6" t="s">
        <v>1</v>
      </c>
      <c r="G44" s="6" t="s">
        <v>2</v>
      </c>
      <c r="I44" s="6" t="s">
        <v>23</v>
      </c>
      <c r="J44" s="6" t="s">
        <v>1</v>
      </c>
      <c r="K44" s="6" t="s">
        <v>2</v>
      </c>
    </row>
    <row r="45" spans="1:15" x14ac:dyDescent="0.25">
      <c r="A45" s="2" t="s">
        <v>57</v>
      </c>
      <c r="B45" s="3">
        <v>7.5</v>
      </c>
      <c r="C45" s="3">
        <v>6.39</v>
      </c>
      <c r="E45" s="2" t="s">
        <v>57</v>
      </c>
      <c r="F45" s="3">
        <v>7.5</v>
      </c>
      <c r="G45" s="3">
        <v>6.38</v>
      </c>
      <c r="I45" s="2" t="s">
        <v>57</v>
      </c>
      <c r="J45" s="3">
        <v>7.5</v>
      </c>
      <c r="K45" s="3">
        <v>6.38</v>
      </c>
    </row>
    <row r="46" spans="1:15" x14ac:dyDescent="0.25">
      <c r="A46" s="6" t="s">
        <v>25</v>
      </c>
      <c r="B46" s="6" t="s">
        <v>1</v>
      </c>
      <c r="C46" s="6" t="s">
        <v>2</v>
      </c>
      <c r="E46" s="6" t="s">
        <v>25</v>
      </c>
      <c r="F46" s="6" t="s">
        <v>1</v>
      </c>
      <c r="G46" s="6" t="s">
        <v>2</v>
      </c>
      <c r="I46" s="6" t="s">
        <v>25</v>
      </c>
      <c r="J46" s="6" t="s">
        <v>1</v>
      </c>
      <c r="K46" s="6" t="s">
        <v>2</v>
      </c>
    </row>
    <row r="47" spans="1:15" x14ac:dyDescent="0.25">
      <c r="A47" s="2" t="s">
        <v>24</v>
      </c>
      <c r="B47" s="16">
        <v>0.12</v>
      </c>
      <c r="C47" s="14">
        <v>0.10199999999999999</v>
      </c>
      <c r="E47" s="2" t="s">
        <v>24</v>
      </c>
      <c r="F47" s="16">
        <v>0.12</v>
      </c>
      <c r="G47" s="14">
        <v>0.10199999999999999</v>
      </c>
      <c r="I47" s="2" t="s">
        <v>24</v>
      </c>
      <c r="J47" s="16">
        <v>0.12</v>
      </c>
      <c r="K47" s="14">
        <v>0.10199999999999999</v>
      </c>
    </row>
  </sheetData>
  <mergeCells count="19">
    <mergeCell ref="M32:O32"/>
    <mergeCell ref="A32:C32"/>
    <mergeCell ref="E32:G32"/>
    <mergeCell ref="I32:K32"/>
    <mergeCell ref="A43:C43"/>
    <mergeCell ref="E43:G43"/>
    <mergeCell ref="I43:K43"/>
    <mergeCell ref="E16:G16"/>
    <mergeCell ref="A22:C22"/>
    <mergeCell ref="E22:G22"/>
    <mergeCell ref="I22:K22"/>
    <mergeCell ref="E28:G28"/>
    <mergeCell ref="I28:K28"/>
    <mergeCell ref="A2:C2"/>
    <mergeCell ref="E2:G2"/>
    <mergeCell ref="I2:K2"/>
    <mergeCell ref="A10:C10"/>
    <mergeCell ref="E10:G10"/>
    <mergeCell ref="I10:K10"/>
  </mergeCells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A13" sqref="A13"/>
    </sheetView>
  </sheetViews>
  <sheetFormatPr defaultRowHeight="15" x14ac:dyDescent="0.25"/>
  <cols>
    <col min="1" max="1" width="14.5703125" customWidth="1"/>
    <col min="2" max="2" width="34.42578125" customWidth="1"/>
    <col min="3" max="3" width="16.5703125" customWidth="1"/>
    <col min="4" max="4" width="32.85546875" customWidth="1"/>
  </cols>
  <sheetData>
    <row r="1" spans="1:6" s="33" customFormat="1" x14ac:dyDescent="0.25"/>
    <row r="2" spans="1:6" s="33" customFormat="1" x14ac:dyDescent="0.25"/>
    <row r="3" spans="1:6" x14ac:dyDescent="0.25">
      <c r="A3" s="90" t="s">
        <v>113</v>
      </c>
      <c r="B3" s="91"/>
      <c r="C3" s="91"/>
      <c r="D3" s="92"/>
      <c r="E3" s="33"/>
      <c r="F3" s="33"/>
    </row>
    <row r="4" spans="1:6" x14ac:dyDescent="0.25">
      <c r="A4" s="2" t="s">
        <v>95</v>
      </c>
      <c r="B4" s="58"/>
      <c r="C4" s="2" t="s">
        <v>112</v>
      </c>
      <c r="D4" s="58"/>
      <c r="E4" s="33"/>
      <c r="F4" s="33"/>
    </row>
    <row r="5" spans="1:6" x14ac:dyDescent="0.25">
      <c r="A5" s="2" t="s">
        <v>66</v>
      </c>
      <c r="B5" s="58"/>
      <c r="C5" s="2" t="s">
        <v>67</v>
      </c>
      <c r="D5" s="66"/>
      <c r="E5" s="33"/>
      <c r="F5" s="33"/>
    </row>
    <row r="6" spans="1:6" x14ac:dyDescent="0.25">
      <c r="A6" s="2" t="s">
        <v>68</v>
      </c>
      <c r="B6" s="58"/>
      <c r="C6" s="2" t="s">
        <v>69</v>
      </c>
      <c r="D6" s="58"/>
      <c r="E6" s="33"/>
      <c r="F6" s="33"/>
    </row>
    <row r="7" spans="1:6" x14ac:dyDescent="0.25">
      <c r="A7" s="2" t="s">
        <v>70</v>
      </c>
      <c r="B7" s="59"/>
      <c r="C7" s="2" t="s">
        <v>71</v>
      </c>
      <c r="D7" s="58"/>
      <c r="E7" s="33"/>
      <c r="F7" s="33"/>
    </row>
    <row r="8" spans="1:6" s="33" customFormat="1" x14ac:dyDescent="0.25">
      <c r="A8" s="47"/>
    </row>
    <row r="9" spans="1:6" x14ac:dyDescent="0.25">
      <c r="A9" s="90" t="s">
        <v>98</v>
      </c>
      <c r="B9" s="91"/>
      <c r="C9" s="91"/>
      <c r="D9" s="92"/>
    </row>
    <row r="10" spans="1:6" x14ac:dyDescent="0.25">
      <c r="A10" s="2" t="s">
        <v>95</v>
      </c>
      <c r="B10" s="58"/>
      <c r="C10" s="2" t="s">
        <v>80</v>
      </c>
      <c r="D10" s="58"/>
    </row>
    <row r="11" spans="1:6" x14ac:dyDescent="0.25">
      <c r="A11" s="2" t="s">
        <v>66</v>
      </c>
      <c r="B11" s="58"/>
      <c r="C11" s="2" t="s">
        <v>96</v>
      </c>
      <c r="D11" s="66"/>
    </row>
    <row r="12" spans="1:6" x14ac:dyDescent="0.25">
      <c r="A12" s="2" t="s">
        <v>68</v>
      </c>
      <c r="B12" s="58"/>
      <c r="C12" s="2" t="s">
        <v>69</v>
      </c>
      <c r="D12" s="58"/>
    </row>
    <row r="13" spans="1:6" x14ac:dyDescent="0.25">
      <c r="A13" s="2" t="s">
        <v>70</v>
      </c>
      <c r="B13" s="59"/>
      <c r="C13" s="2" t="s">
        <v>81</v>
      </c>
      <c r="D13" s="58"/>
    </row>
    <row r="14" spans="1:6" x14ac:dyDescent="0.25">
      <c r="A14" s="2" t="s">
        <v>97</v>
      </c>
      <c r="B14" s="58"/>
      <c r="C14" s="2" t="s">
        <v>82</v>
      </c>
      <c r="D14" s="58"/>
    </row>
    <row r="15" spans="1:6" s="33" customFormat="1" x14ac:dyDescent="0.25">
      <c r="A15" s="47"/>
    </row>
    <row r="16" spans="1:6" x14ac:dyDescent="0.25">
      <c r="A16" s="90" t="s">
        <v>76</v>
      </c>
      <c r="B16" s="91"/>
      <c r="C16" s="91"/>
      <c r="D16" s="92"/>
    </row>
    <row r="17" spans="1:4" x14ac:dyDescent="0.25">
      <c r="A17" s="2" t="s">
        <v>66</v>
      </c>
      <c r="B17" s="58"/>
      <c r="C17" s="2" t="s">
        <v>67</v>
      </c>
      <c r="D17" s="66"/>
    </row>
    <row r="18" spans="1:4" x14ac:dyDescent="0.25">
      <c r="A18" s="2" t="s">
        <v>68</v>
      </c>
      <c r="B18" s="58"/>
      <c r="C18" s="2" t="s">
        <v>69</v>
      </c>
      <c r="D18" s="58"/>
    </row>
    <row r="19" spans="1:4" x14ac:dyDescent="0.25">
      <c r="A19" s="47"/>
    </row>
    <row r="20" spans="1:4" x14ac:dyDescent="0.25">
      <c r="A20" s="90" t="s">
        <v>77</v>
      </c>
      <c r="B20" s="91"/>
      <c r="C20" s="91"/>
      <c r="D20" s="92"/>
    </row>
    <row r="21" spans="1:4" x14ac:dyDescent="0.25">
      <c r="A21" s="117" t="s">
        <v>84</v>
      </c>
      <c r="B21" s="118"/>
      <c r="C21" s="117" t="s">
        <v>83</v>
      </c>
      <c r="D21" s="118"/>
    </row>
    <row r="22" spans="1:4" x14ac:dyDescent="0.25">
      <c r="A22" s="2" t="s">
        <v>99</v>
      </c>
      <c r="B22" s="58"/>
      <c r="C22" s="2" t="s">
        <v>85</v>
      </c>
      <c r="D22" s="58"/>
    </row>
    <row r="23" spans="1:4" x14ac:dyDescent="0.25">
      <c r="A23" s="2" t="s">
        <v>86</v>
      </c>
      <c r="B23" s="58"/>
      <c r="C23" s="2" t="s">
        <v>86</v>
      </c>
      <c r="D23" s="58"/>
    </row>
    <row r="24" spans="1:4" x14ac:dyDescent="0.25">
      <c r="A24" s="2" t="s">
        <v>94</v>
      </c>
      <c r="B24" s="59"/>
      <c r="C24" s="2" t="s">
        <v>70</v>
      </c>
      <c r="D24" s="59"/>
    </row>
    <row r="25" spans="1:4" x14ac:dyDescent="0.25">
      <c r="A25" s="2" t="s">
        <v>93</v>
      </c>
      <c r="B25" s="58"/>
      <c r="C25" s="2" t="s">
        <v>87</v>
      </c>
      <c r="D25" s="58"/>
    </row>
    <row r="26" spans="1:4" x14ac:dyDescent="0.25">
      <c r="A26" s="47"/>
    </row>
    <row r="27" spans="1:4" x14ac:dyDescent="0.25">
      <c r="A27" s="90" t="s">
        <v>100</v>
      </c>
      <c r="B27" s="91"/>
      <c r="C27" s="91"/>
      <c r="D27" s="92"/>
    </row>
    <row r="28" spans="1:4" x14ac:dyDescent="0.25">
      <c r="A28" s="2" t="s">
        <v>89</v>
      </c>
      <c r="B28" s="58"/>
      <c r="C28" s="2" t="s">
        <v>88</v>
      </c>
      <c r="D28" s="58"/>
    </row>
    <row r="29" spans="1:4" x14ac:dyDescent="0.25">
      <c r="A29" s="2" t="s">
        <v>78</v>
      </c>
      <c r="B29" s="60"/>
      <c r="C29" s="49"/>
      <c r="D29" s="41"/>
    </row>
    <row r="30" spans="1:4" s="33" customFormat="1" x14ac:dyDescent="0.25">
      <c r="A30" s="47"/>
      <c r="B30" s="13"/>
      <c r="C30" s="13"/>
      <c r="D30" s="13"/>
    </row>
    <row r="31" spans="1:4" s="33" customFormat="1" x14ac:dyDescent="0.25">
      <c r="A31" s="90" t="s">
        <v>101</v>
      </c>
      <c r="B31" s="91"/>
      <c r="C31" s="91"/>
      <c r="D31" s="92"/>
    </row>
    <row r="32" spans="1:4" s="33" customFormat="1" x14ac:dyDescent="0.25">
      <c r="A32" s="2" t="s">
        <v>92</v>
      </c>
      <c r="B32" s="60"/>
      <c r="C32" s="61"/>
      <c r="D32" s="62"/>
    </row>
    <row r="33" spans="1:5" s="33" customFormat="1" x14ac:dyDescent="0.25">
      <c r="A33" s="102" t="s">
        <v>108</v>
      </c>
      <c r="B33" s="93"/>
      <c r="C33" s="94"/>
      <c r="D33" s="95"/>
    </row>
    <row r="34" spans="1:5" s="33" customFormat="1" x14ac:dyDescent="0.25">
      <c r="A34" s="103"/>
      <c r="B34" s="96"/>
      <c r="C34" s="97"/>
      <c r="D34" s="98"/>
    </row>
    <row r="35" spans="1:5" s="33" customFormat="1" x14ac:dyDescent="0.25">
      <c r="A35" s="104"/>
      <c r="B35" s="99"/>
      <c r="C35" s="100"/>
      <c r="D35" s="101"/>
    </row>
    <row r="36" spans="1:5" s="33" customFormat="1" x14ac:dyDescent="0.25">
      <c r="A36" s="48"/>
      <c r="B36" s="13"/>
      <c r="C36" s="13"/>
      <c r="D36" s="13"/>
    </row>
    <row r="37" spans="1:5" x14ac:dyDescent="0.25">
      <c r="A37" s="50"/>
      <c r="B37" s="51"/>
      <c r="C37" s="52"/>
      <c r="D37" s="53"/>
    </row>
    <row r="38" spans="1:5" x14ac:dyDescent="0.25">
      <c r="A38" s="2" t="s">
        <v>86</v>
      </c>
      <c r="B38" s="58"/>
      <c r="C38" s="2" t="s">
        <v>90</v>
      </c>
      <c r="D38" s="63"/>
    </row>
    <row r="39" spans="1:5" x14ac:dyDescent="0.25">
      <c r="A39" s="114" t="s">
        <v>91</v>
      </c>
      <c r="B39" s="105"/>
      <c r="C39" s="106"/>
      <c r="D39" s="107"/>
    </row>
    <row r="40" spans="1:5" x14ac:dyDescent="0.25">
      <c r="A40" s="115"/>
      <c r="B40" s="108"/>
      <c r="C40" s="109"/>
      <c r="D40" s="110"/>
      <c r="E40" s="13"/>
    </row>
    <row r="41" spans="1:5" x14ac:dyDescent="0.25">
      <c r="A41" s="115"/>
      <c r="B41" s="108"/>
      <c r="C41" s="109"/>
      <c r="D41" s="110"/>
    </row>
    <row r="42" spans="1:5" x14ac:dyDescent="0.25">
      <c r="A42" s="115"/>
      <c r="B42" s="108"/>
      <c r="C42" s="109"/>
      <c r="D42" s="110"/>
    </row>
    <row r="43" spans="1:5" x14ac:dyDescent="0.25">
      <c r="A43" s="115"/>
      <c r="B43" s="108"/>
      <c r="C43" s="109"/>
      <c r="D43" s="110"/>
    </row>
    <row r="44" spans="1:5" x14ac:dyDescent="0.25">
      <c r="A44" s="116"/>
      <c r="B44" s="111"/>
      <c r="C44" s="112"/>
      <c r="D44" s="113"/>
    </row>
  </sheetData>
  <sheetProtection password="BEB2" sheet="1" objects="1" scenarios="1"/>
  <mergeCells count="12">
    <mergeCell ref="B39:D44"/>
    <mergeCell ref="A39:A44"/>
    <mergeCell ref="A21:B21"/>
    <mergeCell ref="C21:D21"/>
    <mergeCell ref="A16:D16"/>
    <mergeCell ref="A3:D3"/>
    <mergeCell ref="A20:D20"/>
    <mergeCell ref="A27:D27"/>
    <mergeCell ref="A31:D31"/>
    <mergeCell ref="B33:D35"/>
    <mergeCell ref="A33:A35"/>
    <mergeCell ref="A9:D9"/>
  </mergeCells>
  <pageMargins left="0.23622047244094491" right="3.937007874015748E-2" top="0.74803149606299213" bottom="0.74803149606299213" header="0.31496062992125984" footer="0.31496062992125984"/>
  <pageSetup paperSize="9" orientation="portrait" horizontalDpi="4294967294" r:id="rId1"/>
  <headerFooter>
    <oddHeader>&amp;C&amp;G</oddHeader>
    <oddFooter>&amp;CMainGate Media B.V.  |  Postbus 5192  |  1410 AD Naarden
T 088 4263333  |  E contracten@maingatemedia.eu
NL49RABO0160151023  |  BIC RABONL2U  |  K.v.K. 58809201  |  BTWnr NL8531.91.803B01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Vulgegevens!$A$2:$A$6</xm:f>
          </x14:formula1>
          <xm:sqref>B32</xm:sqref>
        </x14:dataValidation>
        <x14:dataValidation type="list" allowBlank="1" showInputMessage="1" showErrorMessage="1">
          <x14:formula1>
            <xm:f>Vulgegevens!$A$9:$A$10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zoomScaleNormal="100" workbookViewId="0">
      <selection activeCell="D59" sqref="D59"/>
    </sheetView>
  </sheetViews>
  <sheetFormatPr defaultRowHeight="15" x14ac:dyDescent="0.25"/>
  <cols>
    <col min="1" max="1" width="9.140625" style="33"/>
    <col min="2" max="2" width="51.7109375" customWidth="1"/>
    <col min="3" max="3" width="20.28515625" customWidth="1"/>
    <col min="4" max="4" width="17.140625" customWidth="1"/>
  </cols>
  <sheetData>
    <row r="1" spans="1:9" ht="18.75" x14ac:dyDescent="0.3">
      <c r="A1" s="119" t="s">
        <v>61</v>
      </c>
      <c r="B1" s="119"/>
      <c r="C1" s="119"/>
      <c r="D1" s="119"/>
      <c r="G1" s="28"/>
      <c r="H1" s="31"/>
      <c r="I1" s="33"/>
    </row>
    <row r="2" spans="1:9" s="33" customFormat="1" ht="18.75" x14ac:dyDescent="0.3">
      <c r="G2" s="28"/>
      <c r="H2" s="31"/>
    </row>
    <row r="3" spans="1:9" x14ac:dyDescent="0.25">
      <c r="A3" s="89" t="s">
        <v>118</v>
      </c>
      <c r="B3" s="89"/>
      <c r="C3" s="89"/>
      <c r="D3" s="89"/>
    </row>
    <row r="4" spans="1:9" x14ac:dyDescent="0.25">
      <c r="A4" s="54" t="s">
        <v>73</v>
      </c>
      <c r="B4" s="54" t="s">
        <v>114</v>
      </c>
      <c r="C4" s="54" t="s">
        <v>79</v>
      </c>
      <c r="D4" s="54" t="s">
        <v>72</v>
      </c>
    </row>
    <row r="5" spans="1:9" x14ac:dyDescent="0.25">
      <c r="A5" s="58"/>
      <c r="B5" s="2" t="s">
        <v>115</v>
      </c>
      <c r="C5" s="3">
        <v>25</v>
      </c>
      <c r="D5" s="3">
        <f>A5*C5</f>
        <v>0</v>
      </c>
    </row>
    <row r="6" spans="1:9" x14ac:dyDescent="0.25">
      <c r="A6" s="58"/>
      <c r="B6" s="2" t="s">
        <v>116</v>
      </c>
      <c r="C6" s="3">
        <v>10</v>
      </c>
      <c r="D6" s="3">
        <f t="shared" ref="D6:D7" si="0">A6*C6</f>
        <v>0</v>
      </c>
    </row>
    <row r="7" spans="1:9" x14ac:dyDescent="0.25">
      <c r="A7" s="58"/>
      <c r="B7" s="2" t="s">
        <v>117</v>
      </c>
      <c r="C7" s="3">
        <v>2.5</v>
      </c>
      <c r="D7" s="3">
        <f t="shared" si="0"/>
        <v>0</v>
      </c>
    </row>
    <row r="8" spans="1:9" x14ac:dyDescent="0.25">
      <c r="B8" s="5" t="s">
        <v>3</v>
      </c>
    </row>
    <row r="9" spans="1:9" s="33" customFormat="1" x14ac:dyDescent="0.25">
      <c r="B9" s="5"/>
    </row>
    <row r="11" spans="1:9" x14ac:dyDescent="0.25">
      <c r="A11" s="89" t="s">
        <v>119</v>
      </c>
      <c r="B11" s="89"/>
      <c r="C11" s="89"/>
      <c r="D11" s="89"/>
    </row>
    <row r="12" spans="1:9" x14ac:dyDescent="0.25">
      <c r="A12" s="54" t="s">
        <v>73</v>
      </c>
      <c r="B12" s="54" t="s">
        <v>4</v>
      </c>
      <c r="C12" s="54" t="s">
        <v>79</v>
      </c>
      <c r="D12" s="54" t="s">
        <v>72</v>
      </c>
    </row>
    <row r="13" spans="1:9" x14ac:dyDescent="0.25">
      <c r="A13" s="58"/>
      <c r="B13" s="2" t="s">
        <v>119</v>
      </c>
      <c r="C13" s="3">
        <v>22.5</v>
      </c>
      <c r="D13" s="3">
        <f>A13*C13</f>
        <v>0</v>
      </c>
    </row>
    <row r="14" spans="1:9" x14ac:dyDescent="0.25">
      <c r="A14" s="54"/>
      <c r="B14" s="54" t="s">
        <v>6</v>
      </c>
      <c r="C14" s="54" t="s">
        <v>79</v>
      </c>
      <c r="D14" s="54"/>
    </row>
    <row r="15" spans="1:9" s="33" customFormat="1" x14ac:dyDescent="0.25">
      <c r="A15" s="73"/>
      <c r="B15" s="74" t="s">
        <v>142</v>
      </c>
      <c r="C15" s="75">
        <v>7.0000000000000007E-2</v>
      </c>
      <c r="D15" s="73"/>
    </row>
    <row r="16" spans="1:9" x14ac:dyDescent="0.25">
      <c r="A16" s="2"/>
      <c r="B16" s="2" t="s">
        <v>8</v>
      </c>
      <c r="C16" s="7">
        <v>9.5000000000000001E-2</v>
      </c>
      <c r="D16" s="7"/>
    </row>
    <row r="17" spans="1:4" x14ac:dyDescent="0.25">
      <c r="A17" s="2"/>
      <c r="B17" s="2" t="s">
        <v>9</v>
      </c>
      <c r="C17" s="7">
        <v>8.5000000000000006E-2</v>
      </c>
      <c r="D17" s="7"/>
    </row>
    <row r="18" spans="1:4" x14ac:dyDescent="0.25">
      <c r="A18" s="2"/>
      <c r="B18" s="2" t="s">
        <v>10</v>
      </c>
      <c r="C18" s="7">
        <v>7.4999999999999997E-2</v>
      </c>
      <c r="D18" s="7"/>
    </row>
    <row r="19" spans="1:4" s="33" customFormat="1" x14ac:dyDescent="0.25">
      <c r="A19" s="13"/>
      <c r="B19" s="9"/>
      <c r="C19" s="10"/>
      <c r="D19" s="10"/>
    </row>
    <row r="20" spans="1:4" x14ac:dyDescent="0.25">
      <c r="B20" s="9"/>
      <c r="C20" s="10"/>
      <c r="D20" s="10"/>
    </row>
    <row r="21" spans="1:4" x14ac:dyDescent="0.25">
      <c r="A21" s="89" t="s">
        <v>152</v>
      </c>
      <c r="B21" s="89"/>
      <c r="C21" s="89"/>
      <c r="D21" s="89"/>
    </row>
    <row r="22" spans="1:4" x14ac:dyDescent="0.25">
      <c r="A22" s="54" t="s">
        <v>73</v>
      </c>
      <c r="B22" s="54" t="s">
        <v>4</v>
      </c>
      <c r="C22" s="54" t="s">
        <v>79</v>
      </c>
      <c r="D22" s="54" t="s">
        <v>72</v>
      </c>
    </row>
    <row r="23" spans="1:4" x14ac:dyDescent="0.25">
      <c r="A23" s="58"/>
      <c r="B23" s="11" t="s">
        <v>148</v>
      </c>
      <c r="C23" s="12">
        <v>10</v>
      </c>
      <c r="D23" s="12">
        <f>A23*C23</f>
        <v>0</v>
      </c>
    </row>
    <row r="24" spans="1:4" s="33" customFormat="1" x14ac:dyDescent="0.25">
      <c r="A24" s="77"/>
      <c r="B24" s="5" t="s">
        <v>153</v>
      </c>
      <c r="C24" s="8"/>
      <c r="D24" s="8"/>
    </row>
    <row r="25" spans="1:4" x14ac:dyDescent="0.25">
      <c r="B25" s="4"/>
      <c r="C25" s="8"/>
      <c r="D25" s="8"/>
    </row>
    <row r="26" spans="1:4" x14ac:dyDescent="0.25">
      <c r="A26" s="89" t="s">
        <v>120</v>
      </c>
      <c r="B26" s="89"/>
      <c r="C26" s="89"/>
      <c r="D26" s="89"/>
    </row>
    <row r="27" spans="1:4" x14ac:dyDescent="0.25">
      <c r="A27" s="54" t="s">
        <v>73</v>
      </c>
      <c r="B27" s="54" t="s">
        <v>4</v>
      </c>
      <c r="C27" s="54" t="s">
        <v>79</v>
      </c>
      <c r="D27" s="54" t="s">
        <v>72</v>
      </c>
    </row>
    <row r="28" spans="1:4" x14ac:dyDescent="0.25">
      <c r="A28" s="58"/>
      <c r="B28" s="2" t="s">
        <v>121</v>
      </c>
      <c r="C28" s="3">
        <v>49</v>
      </c>
      <c r="D28" s="3">
        <f>A28*C28</f>
        <v>0</v>
      </c>
    </row>
    <row r="29" spans="1:4" x14ac:dyDescent="0.25">
      <c r="A29" s="58"/>
      <c r="B29" s="2" t="s">
        <v>122</v>
      </c>
      <c r="C29" s="3">
        <v>54</v>
      </c>
      <c r="D29" s="3">
        <f>A29*C29</f>
        <v>0</v>
      </c>
    </row>
    <row r="30" spans="1:4" x14ac:dyDescent="0.25">
      <c r="A30" s="58"/>
      <c r="B30" s="2" t="s">
        <v>123</v>
      </c>
      <c r="C30" s="3">
        <v>64</v>
      </c>
      <c r="D30" s="3">
        <f>A30*C30</f>
        <v>0</v>
      </c>
    </row>
    <row r="31" spans="1:4" s="33" customFormat="1" x14ac:dyDescent="0.25">
      <c r="A31" s="58"/>
      <c r="B31" s="2" t="s">
        <v>155</v>
      </c>
      <c r="C31" s="3">
        <v>10</v>
      </c>
      <c r="D31" s="3">
        <f>A31*C31</f>
        <v>0</v>
      </c>
    </row>
    <row r="32" spans="1:4" x14ac:dyDescent="0.25">
      <c r="A32" s="2"/>
      <c r="B32" s="11" t="s">
        <v>124</v>
      </c>
      <c r="C32" s="3" t="s">
        <v>17</v>
      </c>
      <c r="D32" s="3"/>
    </row>
    <row r="33" spans="1:4" s="33" customFormat="1" x14ac:dyDescent="0.25">
      <c r="A33" s="13"/>
      <c r="B33" s="5" t="s">
        <v>154</v>
      </c>
      <c r="C33" s="21"/>
      <c r="D33" s="21"/>
    </row>
    <row r="34" spans="1:4" s="33" customFormat="1" x14ac:dyDescent="0.25">
      <c r="A34" s="13"/>
      <c r="B34" s="5" t="s">
        <v>145</v>
      </c>
      <c r="C34" s="21"/>
      <c r="D34" s="21"/>
    </row>
    <row r="35" spans="1:4" s="33" customFormat="1" x14ac:dyDescent="0.25">
      <c r="A35" s="13"/>
      <c r="B35" s="5"/>
      <c r="C35" s="21"/>
      <c r="D35" s="21"/>
    </row>
    <row r="36" spans="1:4" x14ac:dyDescent="0.25">
      <c r="B36" s="4"/>
      <c r="C36" s="21"/>
      <c r="D36" s="13"/>
    </row>
    <row r="37" spans="1:4" x14ac:dyDescent="0.25">
      <c r="A37" s="89" t="s">
        <v>51</v>
      </c>
      <c r="B37" s="89"/>
      <c r="C37" s="89"/>
      <c r="D37" s="89"/>
    </row>
    <row r="38" spans="1:4" x14ac:dyDescent="0.25">
      <c r="A38" s="54" t="s">
        <v>73</v>
      </c>
      <c r="B38" s="54" t="s">
        <v>4</v>
      </c>
      <c r="C38" s="54" t="s">
        <v>79</v>
      </c>
      <c r="D38" s="54" t="s">
        <v>72</v>
      </c>
    </row>
    <row r="39" spans="1:4" x14ac:dyDescent="0.25">
      <c r="A39" s="58"/>
      <c r="B39" s="2" t="s">
        <v>52</v>
      </c>
      <c r="C39" s="3">
        <v>8</v>
      </c>
      <c r="D39" s="3">
        <f>A39*C39</f>
        <v>0</v>
      </c>
    </row>
    <row r="40" spans="1:4" x14ac:dyDescent="0.25">
      <c r="A40" s="58"/>
      <c r="B40" s="2" t="s">
        <v>53</v>
      </c>
      <c r="C40" s="3">
        <v>10</v>
      </c>
      <c r="D40" s="3">
        <f>A40*C40</f>
        <v>0</v>
      </c>
    </row>
    <row r="41" spans="1:4" x14ac:dyDescent="0.25">
      <c r="A41" s="58"/>
      <c r="B41" s="2" t="s">
        <v>54</v>
      </c>
      <c r="C41" s="3">
        <v>15</v>
      </c>
      <c r="D41" s="3">
        <f>A41*C41</f>
        <v>0</v>
      </c>
    </row>
    <row r="42" spans="1:4" x14ac:dyDescent="0.25">
      <c r="A42" s="58"/>
      <c r="B42" s="2" t="s">
        <v>55</v>
      </c>
      <c r="C42" s="3">
        <v>20</v>
      </c>
      <c r="D42" s="3">
        <f>A42*C42</f>
        <v>0</v>
      </c>
    </row>
    <row r="43" spans="1:4" x14ac:dyDescent="0.25">
      <c r="A43" s="58"/>
      <c r="B43" s="2" t="s">
        <v>56</v>
      </c>
      <c r="C43" s="3">
        <v>30</v>
      </c>
      <c r="D43" s="3">
        <f>A43*C43</f>
        <v>0</v>
      </c>
    </row>
    <row r="44" spans="1:4" x14ac:dyDescent="0.25">
      <c r="A44" s="54"/>
      <c r="B44" s="54" t="s">
        <v>19</v>
      </c>
      <c r="C44" s="54" t="s">
        <v>79</v>
      </c>
      <c r="D44" s="54"/>
    </row>
    <row r="45" spans="1:4" x14ac:dyDescent="0.25">
      <c r="A45" s="2"/>
      <c r="B45" s="2" t="s">
        <v>20</v>
      </c>
      <c r="C45" s="3">
        <v>0.5</v>
      </c>
      <c r="D45" s="14"/>
    </row>
    <row r="46" spans="1:4" x14ac:dyDescent="0.25">
      <c r="A46" s="2"/>
      <c r="B46" s="2" t="s">
        <v>21</v>
      </c>
      <c r="C46" s="3">
        <v>0.1</v>
      </c>
      <c r="D46" s="14"/>
    </row>
    <row r="47" spans="1:4" s="33" customFormat="1" x14ac:dyDescent="0.25">
      <c r="A47" s="13"/>
      <c r="B47" s="13"/>
      <c r="C47" s="21"/>
      <c r="D47" s="34"/>
    </row>
    <row r="48" spans="1:4" s="33" customFormat="1" x14ac:dyDescent="0.25">
      <c r="A48" s="13"/>
      <c r="B48" s="13"/>
      <c r="C48" s="21"/>
      <c r="D48" s="34"/>
    </row>
    <row r="49" spans="1:8" x14ac:dyDescent="0.25">
      <c r="B49" s="33"/>
      <c r="C49" s="33"/>
      <c r="D49" s="33"/>
    </row>
    <row r="50" spans="1:8" x14ac:dyDescent="0.25">
      <c r="A50" s="89" t="s">
        <v>125</v>
      </c>
      <c r="B50" s="89"/>
      <c r="C50" s="89"/>
      <c r="D50" s="89"/>
    </row>
    <row r="51" spans="1:8" x14ac:dyDescent="0.25">
      <c r="A51" s="54" t="s">
        <v>73</v>
      </c>
      <c r="B51" s="54" t="s">
        <v>23</v>
      </c>
      <c r="C51" s="54" t="s">
        <v>79</v>
      </c>
      <c r="D51" s="54" t="s">
        <v>72</v>
      </c>
    </row>
    <row r="52" spans="1:8" x14ac:dyDescent="0.25">
      <c r="A52" s="58"/>
      <c r="B52" s="2" t="s">
        <v>156</v>
      </c>
      <c r="C52" s="3">
        <v>7.5</v>
      </c>
      <c r="D52" s="3">
        <f>A52*C52</f>
        <v>0</v>
      </c>
      <c r="H52" s="13"/>
    </row>
    <row r="53" spans="1:8" x14ac:dyDescent="0.25">
      <c r="A53" s="54"/>
      <c r="B53" s="55" t="s">
        <v>25</v>
      </c>
      <c r="C53" s="55" t="s">
        <v>79</v>
      </c>
      <c r="D53" s="54"/>
    </row>
    <row r="54" spans="1:8" x14ac:dyDescent="0.25">
      <c r="A54" s="2"/>
      <c r="B54" s="41" t="s">
        <v>24</v>
      </c>
      <c r="C54" s="40">
        <v>0.12</v>
      </c>
      <c r="D54" s="39"/>
      <c r="E54" s="13"/>
    </row>
    <row r="55" spans="1:8" s="33" customFormat="1" x14ac:dyDescent="0.25">
      <c r="A55" s="13"/>
      <c r="B55" s="5" t="s">
        <v>157</v>
      </c>
      <c r="C55" s="78"/>
      <c r="D55" s="34"/>
      <c r="E55" s="13"/>
    </row>
    <row r="56" spans="1:8" ht="15.75" thickBot="1" x14ac:dyDescent="0.3">
      <c r="A56" s="13"/>
      <c r="B56" s="13"/>
      <c r="C56" s="21"/>
      <c r="D56" s="34"/>
      <c r="E56" s="13"/>
    </row>
    <row r="57" spans="1:8" ht="15.75" thickBot="1" x14ac:dyDescent="0.3">
      <c r="A57" s="13"/>
      <c r="B57" s="4"/>
      <c r="C57" s="42" t="s">
        <v>74</v>
      </c>
      <c r="D57" s="44">
        <f>D5+D6+D7</f>
        <v>0</v>
      </c>
      <c r="E57" s="13"/>
      <c r="F57" s="13"/>
    </row>
    <row r="58" spans="1:8" ht="15.75" thickBot="1" x14ac:dyDescent="0.3">
      <c r="A58" s="13"/>
      <c r="B58" s="4"/>
      <c r="C58" s="43" t="s">
        <v>75</v>
      </c>
      <c r="D58" s="45">
        <f>D13+D23+D28+D29+D30+D31+D39+D40+D41+D42+D43+D52</f>
        <v>0</v>
      </c>
      <c r="E58" s="13"/>
      <c r="F58" s="13"/>
    </row>
    <row r="59" spans="1:8" x14ac:dyDescent="0.25">
      <c r="A59" s="13"/>
      <c r="B59" s="38"/>
      <c r="C59" s="38"/>
      <c r="D59" s="38"/>
      <c r="E59" s="13"/>
      <c r="F59" s="13"/>
    </row>
    <row r="60" spans="1:8" x14ac:dyDescent="0.25">
      <c r="A60" s="13"/>
      <c r="B60" s="22"/>
      <c r="C60" s="67" t="s">
        <v>133</v>
      </c>
      <c r="D60" s="22"/>
      <c r="E60" s="13"/>
      <c r="F60" s="13"/>
    </row>
    <row r="61" spans="1:8" x14ac:dyDescent="0.25">
      <c r="B61" s="4"/>
      <c r="C61" s="35"/>
      <c r="D61" s="35"/>
    </row>
    <row r="62" spans="1:8" x14ac:dyDescent="0.25">
      <c r="B62" s="22"/>
      <c r="C62" s="22"/>
      <c r="D62" s="22"/>
    </row>
    <row r="63" spans="1:8" x14ac:dyDescent="0.25">
      <c r="B63" s="4"/>
      <c r="C63" s="36"/>
      <c r="D63" s="37"/>
    </row>
    <row r="64" spans="1:8" x14ac:dyDescent="0.25">
      <c r="B64" s="13"/>
      <c r="C64" s="13"/>
      <c r="D64" s="13"/>
    </row>
    <row r="67" spans="5:5" x14ac:dyDescent="0.25">
      <c r="E67" s="13"/>
    </row>
    <row r="68" spans="5:5" x14ac:dyDescent="0.25">
      <c r="E68" s="13"/>
    </row>
    <row r="69" spans="5:5" x14ac:dyDescent="0.25">
      <c r="E69" s="4"/>
    </row>
    <row r="70" spans="5:5" x14ac:dyDescent="0.25">
      <c r="E70" s="4"/>
    </row>
    <row r="71" spans="5:5" x14ac:dyDescent="0.25">
      <c r="E71" s="4"/>
    </row>
    <row r="72" spans="5:5" x14ac:dyDescent="0.25">
      <c r="E72" s="4"/>
    </row>
    <row r="73" spans="5:5" x14ac:dyDescent="0.25">
      <c r="E73" s="4"/>
    </row>
    <row r="74" spans="5:5" x14ac:dyDescent="0.25">
      <c r="E74" s="13"/>
    </row>
  </sheetData>
  <sheetProtection password="BEB2" sheet="1" objects="1" scenarios="1"/>
  <mergeCells count="7">
    <mergeCell ref="A37:D37"/>
    <mergeCell ref="A50:D50"/>
    <mergeCell ref="A3:D3"/>
    <mergeCell ref="A1:D1"/>
    <mergeCell ref="A11:D11"/>
    <mergeCell ref="A21:D21"/>
    <mergeCell ref="A26:D26"/>
  </mergeCells>
  <dataValidations count="10">
    <dataValidation type="whole" operator="lessThanOrEqual" allowBlank="1" showInputMessage="1" showErrorMessage="1" error="U heeft het aantal simkaarten overschreden. Probeer opnieuw." sqref="A7">
      <formula1>A5</formula1>
    </dataValidation>
    <dataValidation type="custom" allowBlank="1" showInputMessage="1" showErrorMessage="1" sqref="A24">
      <formula1>IF(SUM($A$13,$A$23,$A$28,$A$29,$A$30,$A$39,$A$40,$A$41,$A$42,$A$43,$A$52)&lt;=$A$5,TRUE,FALSE)</formula1>
    </dataValidation>
    <dataValidation type="whole" operator="lessThanOrEqual" allowBlank="1" showInputMessage="1" showErrorMessage="1" error="U heeft het aantal simkaarten overschreden. Probeer opnieuw." sqref="A6">
      <formula1>A5</formula1>
    </dataValidation>
    <dataValidation type="custom" allowBlank="1" showInputMessage="1" showErrorMessage="1" error="U heeft het aantal simkaarten overschreden. Probeer opnieuw." sqref="J30:J31">
      <formula1>IF(SUM($A$13,$A$23,$A$28,$A$29,$A$30,$A$39,$A$40,$A$41,$A$42,$A$43,$A$52)&lt;=$A$5,TRUE,FALSE)</formula1>
    </dataValidation>
    <dataValidation type="custom" allowBlank="1" showInputMessage="1" showErrorMessage="1" sqref="H23:H24">
      <formula1>MIN(A5,SUM(A13,A23,A28,A29,A30,A39,A40,A41,A42,A43,A52))</formula1>
    </dataValidation>
    <dataValidation type="whole" operator="lessThanOrEqual" allowBlank="1" showInputMessage="1" showErrorMessage="1" sqref="A23">
      <formula1>A5</formula1>
    </dataValidation>
    <dataValidation type="whole" operator="lessThanOrEqual" allowBlank="1" showInputMessage="1" showErrorMessage="1" error="U heeft het aantal simkaarten overschreden. Probeer opnieuw." sqref="A52">
      <formula1>A5</formula1>
    </dataValidation>
    <dataValidation type="whole" operator="equal" allowBlank="1" showInputMessage="1" showErrorMessage="1" error="U heeft het aantal simkaarten overschreden. Probeer opnieuw." sqref="A31">
      <formula1>1</formula1>
    </dataValidation>
    <dataValidation type="custom" allowBlank="1" showInputMessage="1" showErrorMessage="1" error="U heeft het aantal simkaarten overschreden. Probeer opnieuw." sqref="A5 A13 A28 A29 A30">
      <formula1>IF(SUM($A$13,$A$28,$A$29,$A$30,)&lt;=$A$5,TRUE,FALSE)</formula1>
    </dataValidation>
    <dataValidation type="custom" allowBlank="1" showInputMessage="1" showErrorMessage="1" error="U heeft het aantal simkaarten overschreden. Probeer opnieuw." sqref="A39 A40 A41 A42 A43">
      <formula1>IF(SUM($A$39,$A$40,$A$41,$A$42,$A$43)&lt;=$A$5,TRUE,FALSE)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&amp;C&amp;G</oddHeader>
    <oddFooter>&amp;CMainGate Media B.V.  |  Postbus 5192  |  1410 AD Naarden
T 088 4263333  |  E contracten@maingatemedia.eu
NL49RABO0160151023  |  BIC RABONL2U  |  K.v.K. 58809201  |  BTWnr NL8531.91.803B01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A6" sqref="A6"/>
    </sheetView>
  </sheetViews>
  <sheetFormatPr defaultRowHeight="15" x14ac:dyDescent="0.25"/>
  <cols>
    <col min="1" max="1" width="9.140625" style="33"/>
    <col min="2" max="2" width="52.42578125" customWidth="1"/>
    <col min="3" max="3" width="18" customWidth="1"/>
    <col min="4" max="4" width="16.7109375" customWidth="1"/>
  </cols>
  <sheetData>
    <row r="1" spans="1:12" ht="18.75" x14ac:dyDescent="0.3">
      <c r="A1" s="119" t="s">
        <v>60</v>
      </c>
      <c r="B1" s="119"/>
      <c r="C1" s="119"/>
      <c r="D1" s="119"/>
      <c r="E1" s="33"/>
      <c r="F1" s="33"/>
      <c r="G1" s="33"/>
      <c r="H1" s="33"/>
      <c r="I1" s="33"/>
      <c r="J1" s="33"/>
    </row>
    <row r="2" spans="1:12" x14ac:dyDescent="0.25">
      <c r="B2" s="33"/>
      <c r="C2" s="33"/>
      <c r="D2" s="33"/>
      <c r="E2" s="33"/>
      <c r="F2" s="33"/>
      <c r="G2" s="33"/>
      <c r="H2" s="33"/>
      <c r="I2" s="33"/>
      <c r="J2" s="33"/>
    </row>
    <row r="3" spans="1:12" x14ac:dyDescent="0.25">
      <c r="A3" s="89" t="s">
        <v>126</v>
      </c>
      <c r="B3" s="89"/>
      <c r="C3" s="89"/>
      <c r="D3" s="89"/>
      <c r="E3" s="33"/>
      <c r="F3" s="33"/>
      <c r="G3" s="33"/>
      <c r="H3" s="33"/>
      <c r="I3" s="33"/>
      <c r="J3" s="33"/>
    </row>
    <row r="4" spans="1:12" x14ac:dyDescent="0.25">
      <c r="A4" s="54" t="s">
        <v>73</v>
      </c>
      <c r="B4" s="54" t="s">
        <v>0</v>
      </c>
      <c r="C4" s="54" t="s">
        <v>79</v>
      </c>
      <c r="D4" s="54" t="s">
        <v>72</v>
      </c>
      <c r="E4" s="33"/>
      <c r="F4" s="33"/>
      <c r="G4" s="33"/>
      <c r="H4" s="33"/>
      <c r="I4" s="33"/>
      <c r="J4" s="33"/>
    </row>
    <row r="5" spans="1:12" x14ac:dyDescent="0.25">
      <c r="A5" s="58"/>
      <c r="B5" s="2" t="s">
        <v>115</v>
      </c>
      <c r="C5" s="3">
        <v>25</v>
      </c>
      <c r="D5" s="3">
        <f>A5*C5</f>
        <v>0</v>
      </c>
      <c r="E5" s="33"/>
      <c r="F5" s="33"/>
      <c r="G5" s="33"/>
      <c r="H5" s="33"/>
      <c r="I5" s="33"/>
      <c r="J5" s="33"/>
    </row>
    <row r="6" spans="1:12" x14ac:dyDescent="0.25">
      <c r="A6" s="58"/>
      <c r="B6" s="2" t="s">
        <v>116</v>
      </c>
      <c r="C6" s="3">
        <v>10</v>
      </c>
      <c r="D6" s="3">
        <f t="shared" ref="D6:D7" si="0">A6*C6</f>
        <v>0</v>
      </c>
      <c r="E6" s="33"/>
      <c r="F6" s="33"/>
      <c r="G6" s="33"/>
      <c r="H6" s="33"/>
      <c r="I6" s="33"/>
      <c r="J6" s="33"/>
    </row>
    <row r="7" spans="1:12" x14ac:dyDescent="0.25">
      <c r="A7" s="58"/>
      <c r="B7" s="2" t="s">
        <v>117</v>
      </c>
      <c r="C7" s="3">
        <v>2.5</v>
      </c>
      <c r="D7" s="3">
        <f t="shared" si="0"/>
        <v>0</v>
      </c>
      <c r="E7" s="33"/>
      <c r="F7" s="33"/>
      <c r="G7" s="33"/>
      <c r="H7" s="33"/>
      <c r="I7" s="33"/>
      <c r="J7" s="33"/>
    </row>
    <row r="8" spans="1:12" x14ac:dyDescent="0.25">
      <c r="B8" s="5" t="s">
        <v>3</v>
      </c>
      <c r="C8" s="33"/>
      <c r="D8" s="33"/>
      <c r="E8" s="33"/>
      <c r="F8" s="33"/>
      <c r="G8" s="33"/>
      <c r="H8" s="33"/>
      <c r="I8" s="33"/>
      <c r="J8" s="33"/>
    </row>
    <row r="10" spans="1:12" x14ac:dyDescent="0.25">
      <c r="A10" s="89" t="s">
        <v>27</v>
      </c>
      <c r="B10" s="89"/>
      <c r="C10" s="89"/>
      <c r="D10" s="89"/>
    </row>
    <row r="11" spans="1:12" x14ac:dyDescent="0.25">
      <c r="A11" s="54" t="s">
        <v>73</v>
      </c>
      <c r="B11" s="54" t="s">
        <v>4</v>
      </c>
      <c r="C11" s="54" t="s">
        <v>79</v>
      </c>
      <c r="D11" s="54" t="s">
        <v>72</v>
      </c>
    </row>
    <row r="12" spans="1:12" x14ac:dyDescent="0.25">
      <c r="A12" s="58"/>
      <c r="B12" s="2" t="s">
        <v>143</v>
      </c>
      <c r="C12" s="3">
        <v>9</v>
      </c>
      <c r="D12" s="3">
        <f>A12*C12</f>
        <v>0</v>
      </c>
    </row>
    <row r="13" spans="1:12" ht="15.75" customHeight="1" x14ac:dyDescent="0.25">
      <c r="A13" s="54"/>
      <c r="B13" s="54" t="s">
        <v>6</v>
      </c>
      <c r="C13" s="54" t="s">
        <v>79</v>
      </c>
      <c r="D13" s="54"/>
    </row>
    <row r="14" spans="1:12" s="33" customFormat="1" ht="15.75" customHeight="1" x14ac:dyDescent="0.25">
      <c r="A14" s="73"/>
      <c r="B14" s="74" t="s">
        <v>142</v>
      </c>
      <c r="C14" s="75">
        <v>7.0000000000000007E-2</v>
      </c>
      <c r="D14" s="73"/>
    </row>
    <row r="15" spans="1:12" ht="17.25" customHeight="1" x14ac:dyDescent="0.3">
      <c r="A15" s="2"/>
      <c r="B15" s="2" t="s">
        <v>129</v>
      </c>
      <c r="C15" s="17">
        <v>9.5000000000000001E-2</v>
      </c>
      <c r="D15" s="17"/>
      <c r="H15" s="33"/>
      <c r="I15" s="28"/>
      <c r="J15" s="31"/>
      <c r="K15" s="33"/>
    </row>
    <row r="16" spans="1:12" x14ac:dyDescent="0.25">
      <c r="A16" s="2"/>
      <c r="B16" s="2" t="s">
        <v>130</v>
      </c>
      <c r="C16" s="17">
        <v>8.5000000000000006E-2</v>
      </c>
      <c r="D16" s="17"/>
      <c r="G16" s="13"/>
      <c r="H16" s="13"/>
      <c r="I16" s="13"/>
      <c r="J16" s="13"/>
      <c r="K16" s="13"/>
      <c r="L16" s="13"/>
    </row>
    <row r="17" spans="1:12" x14ac:dyDescent="0.25">
      <c r="A17" s="2"/>
      <c r="B17" s="2" t="s">
        <v>131</v>
      </c>
      <c r="C17" s="17">
        <v>7.4999999999999997E-2</v>
      </c>
      <c r="D17" s="17"/>
      <c r="G17" s="13"/>
      <c r="H17" s="13"/>
      <c r="I17" s="13"/>
      <c r="J17" s="13"/>
      <c r="K17" s="13"/>
      <c r="L17" s="13"/>
    </row>
    <row r="18" spans="1:12" x14ac:dyDescent="0.25">
      <c r="B18" s="9"/>
      <c r="C18" s="10"/>
      <c r="D18" s="10"/>
      <c r="G18" s="13"/>
      <c r="H18" s="22"/>
      <c r="I18" s="22"/>
      <c r="J18" s="22"/>
      <c r="K18" s="22"/>
      <c r="L18" s="13"/>
    </row>
    <row r="19" spans="1:12" x14ac:dyDescent="0.25">
      <c r="A19" s="89" t="s">
        <v>28</v>
      </c>
      <c r="B19" s="89"/>
      <c r="C19" s="89"/>
      <c r="D19" s="89"/>
      <c r="G19" s="13"/>
      <c r="H19" s="13"/>
      <c r="I19" s="13"/>
      <c r="J19" s="21"/>
      <c r="K19" s="21"/>
      <c r="L19" s="13"/>
    </row>
    <row r="20" spans="1:12" x14ac:dyDescent="0.25">
      <c r="A20" s="54" t="s">
        <v>73</v>
      </c>
      <c r="B20" s="54" t="s">
        <v>4</v>
      </c>
      <c r="C20" s="54" t="s">
        <v>79</v>
      </c>
      <c r="D20" s="54" t="s">
        <v>72</v>
      </c>
      <c r="G20" s="13"/>
      <c r="H20" s="13"/>
      <c r="I20" s="13"/>
      <c r="J20" s="21"/>
      <c r="K20" s="21"/>
      <c r="L20" s="13"/>
    </row>
    <row r="21" spans="1:12" x14ac:dyDescent="0.25">
      <c r="A21" s="58"/>
      <c r="B21" s="11" t="s">
        <v>49</v>
      </c>
      <c r="C21" s="12">
        <v>19</v>
      </c>
      <c r="D21" s="12">
        <f>A21*C21</f>
        <v>0</v>
      </c>
      <c r="G21" s="13"/>
      <c r="H21" s="13"/>
      <c r="I21" s="13"/>
      <c r="J21" s="21"/>
      <c r="K21" s="21"/>
      <c r="L21" s="13"/>
    </row>
    <row r="22" spans="1:12" x14ac:dyDescent="0.25">
      <c r="A22" s="54"/>
      <c r="B22" s="54" t="s">
        <v>29</v>
      </c>
      <c r="C22" s="56" t="s">
        <v>79</v>
      </c>
      <c r="D22" s="56"/>
      <c r="G22" s="13"/>
      <c r="H22" s="13"/>
      <c r="I22" s="5"/>
      <c r="J22" s="13"/>
      <c r="K22" s="13"/>
      <c r="L22" s="13"/>
    </row>
    <row r="23" spans="1:12" s="33" customFormat="1" x14ac:dyDescent="0.25">
      <c r="A23" s="73"/>
      <c r="B23" s="74" t="s">
        <v>142</v>
      </c>
      <c r="C23" s="75">
        <v>7.0000000000000007E-2</v>
      </c>
      <c r="D23" s="73"/>
      <c r="G23" s="13"/>
      <c r="H23" s="13"/>
      <c r="I23" s="5"/>
      <c r="J23" s="13"/>
      <c r="K23" s="13"/>
      <c r="L23" s="13"/>
    </row>
    <row r="24" spans="1:12" x14ac:dyDescent="0.25">
      <c r="A24" s="2"/>
      <c r="B24" s="11" t="s">
        <v>132</v>
      </c>
      <c r="C24" s="19">
        <v>6.5000000000000002E-2</v>
      </c>
      <c r="D24" s="19"/>
      <c r="G24" s="13"/>
      <c r="H24" s="13"/>
      <c r="I24" s="13"/>
      <c r="J24" s="13"/>
      <c r="K24" s="13"/>
      <c r="L24" s="13"/>
    </row>
    <row r="25" spans="1:12" x14ac:dyDescent="0.25">
      <c r="A25" s="13"/>
      <c r="B25" s="4"/>
      <c r="C25" s="18"/>
      <c r="D25" s="18"/>
      <c r="G25" s="13"/>
      <c r="H25" s="13"/>
      <c r="I25" s="13"/>
      <c r="J25" s="13"/>
      <c r="K25" s="13"/>
      <c r="L25" s="13"/>
    </row>
    <row r="26" spans="1:12" x14ac:dyDescent="0.25">
      <c r="A26" s="89" t="s">
        <v>35</v>
      </c>
      <c r="B26" s="89"/>
      <c r="C26" s="89"/>
      <c r="D26" s="89"/>
      <c r="G26" s="13"/>
      <c r="H26" s="13"/>
      <c r="I26" s="13"/>
      <c r="J26" s="13"/>
      <c r="K26" s="13"/>
      <c r="L26" s="13"/>
    </row>
    <row r="27" spans="1:12" x14ac:dyDescent="0.25">
      <c r="A27" s="54" t="s">
        <v>73</v>
      </c>
      <c r="B27" s="54" t="s">
        <v>4</v>
      </c>
      <c r="C27" s="54" t="s">
        <v>79</v>
      </c>
      <c r="D27" s="54" t="s">
        <v>72</v>
      </c>
    </row>
    <row r="28" spans="1:12" x14ac:dyDescent="0.25">
      <c r="A28" s="58"/>
      <c r="B28" s="11" t="s">
        <v>46</v>
      </c>
      <c r="C28" s="12">
        <v>22.5</v>
      </c>
      <c r="D28" s="12">
        <f>A28*C28</f>
        <v>0</v>
      </c>
    </row>
    <row r="29" spans="1:12" x14ac:dyDescent="0.25">
      <c r="A29" s="54"/>
      <c r="B29" s="54" t="s">
        <v>29</v>
      </c>
      <c r="C29" s="56" t="s">
        <v>79</v>
      </c>
      <c r="D29" s="56"/>
    </row>
    <row r="30" spans="1:12" s="33" customFormat="1" x14ac:dyDescent="0.25">
      <c r="A30" s="73"/>
      <c r="B30" s="74" t="s">
        <v>142</v>
      </c>
      <c r="C30" s="75">
        <v>7.0000000000000007E-2</v>
      </c>
      <c r="D30" s="73"/>
    </row>
    <row r="31" spans="1:12" x14ac:dyDescent="0.25">
      <c r="A31" s="2"/>
      <c r="B31" s="11" t="s">
        <v>45</v>
      </c>
      <c r="C31" s="19">
        <v>6.5000000000000002E-2</v>
      </c>
      <c r="D31" s="19"/>
    </row>
    <row r="32" spans="1:12" x14ac:dyDescent="0.25">
      <c r="A32" s="13"/>
      <c r="B32" s="4"/>
      <c r="C32" s="18"/>
      <c r="D32" s="18"/>
    </row>
    <row r="33" spans="1:4" x14ac:dyDescent="0.25">
      <c r="A33" s="89" t="s">
        <v>36</v>
      </c>
      <c r="B33" s="89"/>
      <c r="C33" s="89"/>
      <c r="D33" s="89"/>
    </row>
    <row r="34" spans="1:4" x14ac:dyDescent="0.25">
      <c r="A34" s="54" t="s">
        <v>73</v>
      </c>
      <c r="B34" s="54" t="s">
        <v>4</v>
      </c>
      <c r="C34" s="54" t="s">
        <v>79</v>
      </c>
      <c r="D34" s="54" t="s">
        <v>72</v>
      </c>
    </row>
    <row r="35" spans="1:4" x14ac:dyDescent="0.25">
      <c r="A35" s="58"/>
      <c r="B35" s="2" t="s">
        <v>44</v>
      </c>
      <c r="C35" s="3">
        <v>39</v>
      </c>
      <c r="D35" s="3">
        <f>A35*C35</f>
        <v>0</v>
      </c>
    </row>
    <row r="36" spans="1:4" x14ac:dyDescent="0.25">
      <c r="A36" s="58"/>
      <c r="B36" s="2" t="s">
        <v>43</v>
      </c>
      <c r="C36" s="3">
        <v>44</v>
      </c>
      <c r="D36" s="3">
        <f>A36*C36</f>
        <v>0</v>
      </c>
    </row>
    <row r="37" spans="1:4" s="33" customFormat="1" x14ac:dyDescent="0.25">
      <c r="A37" s="58"/>
      <c r="B37" s="2" t="s">
        <v>42</v>
      </c>
      <c r="C37" s="3">
        <v>54</v>
      </c>
      <c r="D37" s="3">
        <f>A37*C37</f>
        <v>0</v>
      </c>
    </row>
    <row r="38" spans="1:4" x14ac:dyDescent="0.25">
      <c r="A38" s="58"/>
      <c r="B38" s="2" t="s">
        <v>141</v>
      </c>
      <c r="C38" s="3">
        <v>10</v>
      </c>
      <c r="D38" s="3">
        <f>A38*C38</f>
        <v>0</v>
      </c>
    </row>
    <row r="39" spans="1:4" s="33" customFormat="1" x14ac:dyDescent="0.25">
      <c r="A39" s="65"/>
      <c r="B39" s="5" t="s">
        <v>144</v>
      </c>
      <c r="C39" s="21"/>
      <c r="D39" s="21"/>
    </row>
    <row r="40" spans="1:4" s="33" customFormat="1" x14ac:dyDescent="0.25">
      <c r="A40" s="65"/>
      <c r="B40" s="5" t="s">
        <v>145</v>
      </c>
      <c r="C40" s="21"/>
      <c r="D40" s="21"/>
    </row>
    <row r="41" spans="1:4" x14ac:dyDescent="0.25">
      <c r="B41" s="13"/>
      <c r="C41" s="21"/>
      <c r="D41" s="21"/>
    </row>
    <row r="42" spans="1:4" x14ac:dyDescent="0.25">
      <c r="A42" s="120" t="s">
        <v>146</v>
      </c>
      <c r="B42" s="120"/>
      <c r="C42" s="120"/>
      <c r="D42" s="120"/>
    </row>
    <row r="43" spans="1:4" x14ac:dyDescent="0.25">
      <c r="A43" s="54" t="s">
        <v>73</v>
      </c>
      <c r="B43" s="54" t="s">
        <v>4</v>
      </c>
      <c r="C43" s="57" t="s">
        <v>79</v>
      </c>
      <c r="D43" s="54" t="s">
        <v>72</v>
      </c>
    </row>
    <row r="44" spans="1:4" x14ac:dyDescent="0.25">
      <c r="A44" s="58"/>
      <c r="B44" s="26" t="s">
        <v>47</v>
      </c>
      <c r="C44" s="27">
        <v>4</v>
      </c>
      <c r="D44" s="27">
        <f>A44*C44</f>
        <v>0</v>
      </c>
    </row>
    <row r="45" spans="1:4" s="33" customFormat="1" x14ac:dyDescent="0.25">
      <c r="A45" s="65"/>
      <c r="B45" s="5" t="s">
        <v>147</v>
      </c>
      <c r="C45" s="24"/>
      <c r="D45" s="24"/>
    </row>
    <row r="46" spans="1:4" s="33" customFormat="1" x14ac:dyDescent="0.25">
      <c r="A46" s="65"/>
      <c r="B46" s="5"/>
      <c r="C46" s="24"/>
      <c r="D46" s="24"/>
    </row>
    <row r="47" spans="1:4" s="33" customFormat="1" x14ac:dyDescent="0.25">
      <c r="A47" s="65"/>
      <c r="B47" s="5"/>
      <c r="C47" s="24"/>
      <c r="D47" s="24"/>
    </row>
    <row r="48" spans="1:4" s="33" customFormat="1" x14ac:dyDescent="0.25">
      <c r="A48" s="65"/>
      <c r="B48" s="5"/>
      <c r="C48" s="24"/>
      <c r="D48" s="24"/>
    </row>
    <row r="49" spans="1:4" x14ac:dyDescent="0.25">
      <c r="A49" s="13"/>
      <c r="B49" s="23"/>
      <c r="C49" s="24"/>
      <c r="D49" s="24"/>
    </row>
    <row r="50" spans="1:4" x14ac:dyDescent="0.25">
      <c r="A50" s="89" t="s">
        <v>51</v>
      </c>
      <c r="B50" s="89"/>
      <c r="C50" s="89"/>
      <c r="D50" s="89"/>
    </row>
    <row r="51" spans="1:4" x14ac:dyDescent="0.25">
      <c r="A51" s="54" t="s">
        <v>73</v>
      </c>
      <c r="B51" s="54" t="s">
        <v>4</v>
      </c>
      <c r="C51" s="54" t="s">
        <v>79</v>
      </c>
      <c r="D51" s="54" t="s">
        <v>72</v>
      </c>
    </row>
    <row r="52" spans="1:4" x14ac:dyDescent="0.25">
      <c r="A52" s="58"/>
      <c r="B52" s="2" t="s">
        <v>52</v>
      </c>
      <c r="C52" s="3">
        <v>8</v>
      </c>
      <c r="D52" s="3">
        <f>A52*C52</f>
        <v>0</v>
      </c>
    </row>
    <row r="53" spans="1:4" x14ac:dyDescent="0.25">
      <c r="A53" s="58"/>
      <c r="B53" s="2" t="s">
        <v>53</v>
      </c>
      <c r="C53" s="3">
        <v>10</v>
      </c>
      <c r="D53" s="3">
        <f>A53*C53</f>
        <v>0</v>
      </c>
    </row>
    <row r="54" spans="1:4" x14ac:dyDescent="0.25">
      <c r="A54" s="58"/>
      <c r="B54" s="2" t="s">
        <v>54</v>
      </c>
      <c r="C54" s="3">
        <v>15</v>
      </c>
      <c r="D54" s="3">
        <f>A54*C54</f>
        <v>0</v>
      </c>
    </row>
    <row r="55" spans="1:4" x14ac:dyDescent="0.25">
      <c r="A55" s="58"/>
      <c r="B55" s="2" t="s">
        <v>55</v>
      </c>
      <c r="C55" s="3">
        <v>20</v>
      </c>
      <c r="D55" s="3">
        <f>A55*C55</f>
        <v>0</v>
      </c>
    </row>
    <row r="56" spans="1:4" x14ac:dyDescent="0.25">
      <c r="A56" s="58"/>
      <c r="B56" s="2" t="s">
        <v>56</v>
      </c>
      <c r="C56" s="3">
        <v>30</v>
      </c>
      <c r="D56" s="3">
        <f>A56*C56</f>
        <v>0</v>
      </c>
    </row>
    <row r="57" spans="1:4" x14ac:dyDescent="0.25">
      <c r="A57" s="54"/>
      <c r="B57" s="54" t="s">
        <v>19</v>
      </c>
      <c r="C57" s="54" t="s">
        <v>79</v>
      </c>
      <c r="D57" s="54"/>
    </row>
    <row r="58" spans="1:4" x14ac:dyDescent="0.25">
      <c r="A58" s="2"/>
      <c r="B58" s="2" t="s">
        <v>20</v>
      </c>
      <c r="C58" s="3">
        <v>0.5</v>
      </c>
      <c r="D58" s="14"/>
    </row>
    <row r="59" spans="1:4" x14ac:dyDescent="0.25">
      <c r="A59" s="2"/>
      <c r="B59" s="2" t="s">
        <v>21</v>
      </c>
      <c r="C59" s="3">
        <v>0.1</v>
      </c>
      <c r="D59" s="15"/>
    </row>
    <row r="60" spans="1:4" x14ac:dyDescent="0.25">
      <c r="A60" s="13"/>
      <c r="B60" s="13"/>
    </row>
    <row r="61" spans="1:4" x14ac:dyDescent="0.25">
      <c r="A61" s="89" t="s">
        <v>22</v>
      </c>
      <c r="B61" s="89"/>
      <c r="C61" s="89"/>
      <c r="D61" s="89"/>
    </row>
    <row r="62" spans="1:4" x14ac:dyDescent="0.25">
      <c r="A62" s="54" t="s">
        <v>73</v>
      </c>
      <c r="B62" s="54" t="s">
        <v>23</v>
      </c>
      <c r="C62" s="54" t="s">
        <v>79</v>
      </c>
      <c r="D62" s="54" t="s">
        <v>72</v>
      </c>
    </row>
    <row r="63" spans="1:4" x14ac:dyDescent="0.25">
      <c r="A63" s="58"/>
      <c r="B63" s="2" t="s">
        <v>150</v>
      </c>
      <c r="C63" s="3">
        <v>7.5</v>
      </c>
      <c r="D63" s="3">
        <f>A63*C63</f>
        <v>0</v>
      </c>
    </row>
    <row r="64" spans="1:4" x14ac:dyDescent="0.25">
      <c r="A64" s="54"/>
      <c r="B64" s="54" t="s">
        <v>25</v>
      </c>
      <c r="C64" s="54" t="s">
        <v>79</v>
      </c>
      <c r="D64" s="54"/>
    </row>
    <row r="65" spans="1:4" x14ac:dyDescent="0.25">
      <c r="A65" s="2"/>
      <c r="B65" s="2" t="s">
        <v>24</v>
      </c>
      <c r="C65" s="16">
        <v>0.12</v>
      </c>
      <c r="D65" s="14"/>
    </row>
    <row r="66" spans="1:4" s="33" customFormat="1" x14ac:dyDescent="0.25">
      <c r="A66" s="13"/>
      <c r="B66" s="5" t="s">
        <v>151</v>
      </c>
      <c r="C66" s="78"/>
      <c r="D66" s="34"/>
    </row>
    <row r="67" spans="1:4" ht="15.75" thickBot="1" x14ac:dyDescent="0.3">
      <c r="A67" s="13"/>
      <c r="B67" s="13"/>
    </row>
    <row r="68" spans="1:4" ht="15.75" thickBot="1" x14ac:dyDescent="0.3">
      <c r="A68" s="13"/>
      <c r="B68" s="13"/>
      <c r="C68" s="42" t="s">
        <v>74</v>
      </c>
      <c r="D68" s="44">
        <f>D5+D6+D7</f>
        <v>0</v>
      </c>
    </row>
    <row r="69" spans="1:4" ht="15.75" thickBot="1" x14ac:dyDescent="0.3">
      <c r="A69" s="13"/>
      <c r="B69" s="13"/>
      <c r="C69" s="43" t="s">
        <v>75</v>
      </c>
      <c r="D69" s="45">
        <f>D12+D21+D28+D35+D36+D37+D38+D44+D52+D53+D54+D55+D56+D63</f>
        <v>0</v>
      </c>
    </row>
    <row r="71" spans="1:4" x14ac:dyDescent="0.25">
      <c r="C71" t="s">
        <v>133</v>
      </c>
    </row>
  </sheetData>
  <sheetProtection password="BEB2" sheet="1" objects="1" scenarios="1"/>
  <mergeCells count="9">
    <mergeCell ref="A42:D42"/>
    <mergeCell ref="A50:D50"/>
    <mergeCell ref="A61:D61"/>
    <mergeCell ref="A1:D1"/>
    <mergeCell ref="A3:D3"/>
    <mergeCell ref="A19:D19"/>
    <mergeCell ref="A26:D26"/>
    <mergeCell ref="A10:D10"/>
    <mergeCell ref="A33:D33"/>
  </mergeCells>
  <dataValidations count="7">
    <dataValidation type="whole" allowBlank="1" showInputMessage="1" showErrorMessage="1" error="U heeft het aantal simkaarten overschreden. Probeer opnieuw." sqref="A6:A7">
      <formula1>0</formula1>
      <formula2>100</formula2>
    </dataValidation>
    <dataValidation type="custom" allowBlank="1" showInputMessage="1" showErrorMessage="1" error="U heeft het aantal simkaarten overschreden. Probeer opnieuw." sqref="A45:A48 A39:A40">
      <formula1>IF(SUM($A$12,$A$21,$A$28,$A$35,$A$36,$A$38,$A$44,$A$52,$A$53,$A$54,$A$55,$A$56,$A$63)&lt;=$A$5,TRUE,FALSE)</formula1>
    </dataValidation>
    <dataValidation type="whole" operator="lessThanOrEqual" allowBlank="1" showInputMessage="1" showErrorMessage="1" error="U heeft het aantal simkaarten overschreden. Probeer opnieuw." sqref="A44">
      <formula1>A5</formula1>
    </dataValidation>
    <dataValidation type="custom" allowBlank="1" showInputMessage="1" showErrorMessage="1" error="U heeft het aantal simkaarten overschreden. Probeer opnieuw." sqref="A52:A56">
      <formula1>IF(SUM($A$52,$A$53,$A$54,$A$55,$A$56)&lt;=$A$5,TRUE,FALSE)</formula1>
    </dataValidation>
    <dataValidation type="custom" allowBlank="1" showInputMessage="1" showErrorMessage="1" error="U heeft het aantal simkaarten overschreden. Probeer opnieuw." sqref="A63">
      <formula1>A5</formula1>
    </dataValidation>
    <dataValidation type="custom" allowBlank="1" showInputMessage="1" showErrorMessage="1" error="U heeft het aantal simkaarten overschreden. Probeer opnieuw." sqref="A5 A12 A21 A28 A35 A36 A37">
      <formula1>IF(SUM($A$12,$A$21,$A$28,$A$35,$A$36,$A$37)&lt;=$A$5,TRUE,FALSE)</formula1>
    </dataValidation>
    <dataValidation type="custom" allowBlank="1" showInputMessage="1" showErrorMessage="1" error="U heeft het aantal simkaarten overschreden. Probeer opnieuw." sqref="A38">
      <formula1>A5</formula1>
    </dataValidation>
  </dataValidations>
  <pageMargins left="0.25" right="0.25" top="0.75" bottom="0.75" header="0.3" footer="0.3"/>
  <pageSetup paperSize="9" orientation="portrait" r:id="rId1"/>
  <headerFooter>
    <oddHeader>&amp;C&amp;G</oddHeader>
    <oddFooter>&amp;CMainGate Media B.V.  |  Postbus 5192  |  1410 AD Naarden
T 088 4263333  |  E contracten@maingatemedia.eu
NL49RABO0160151023  |  BIC RABONL2U  |  K.v.K. 58809201  |  BTWnr NL8531.91.803B01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workbookViewId="0">
      <selection activeCell="D51" sqref="D51"/>
    </sheetView>
  </sheetViews>
  <sheetFormatPr defaultRowHeight="15" x14ac:dyDescent="0.25"/>
  <cols>
    <col min="1" max="1" width="7.85546875" style="33" customWidth="1"/>
    <col min="2" max="2" width="50.7109375" customWidth="1"/>
    <col min="3" max="3" width="20.140625" customWidth="1"/>
    <col min="4" max="4" width="12.7109375" customWidth="1"/>
  </cols>
  <sheetData>
    <row r="1" spans="1:21" ht="18.75" x14ac:dyDescent="0.3">
      <c r="A1" s="119" t="s">
        <v>59</v>
      </c>
      <c r="B1" s="119"/>
      <c r="C1" s="119"/>
      <c r="D1" s="119"/>
      <c r="E1" s="33"/>
      <c r="F1" s="33"/>
      <c r="G1" s="33"/>
      <c r="H1" s="33"/>
      <c r="I1" s="33"/>
    </row>
    <row r="2" spans="1:21" x14ac:dyDescent="0.25">
      <c r="B2" s="33"/>
      <c r="C2" s="33"/>
      <c r="D2" s="33"/>
      <c r="E2" s="33"/>
      <c r="F2" s="33"/>
      <c r="G2" s="33"/>
      <c r="H2" s="33"/>
      <c r="I2" s="33"/>
    </row>
    <row r="3" spans="1:21" x14ac:dyDescent="0.25">
      <c r="A3" s="89" t="s">
        <v>127</v>
      </c>
      <c r="B3" s="89"/>
      <c r="C3" s="89"/>
      <c r="D3" s="89"/>
      <c r="E3" s="33"/>
      <c r="F3" s="33"/>
      <c r="G3" s="33"/>
      <c r="H3" s="33"/>
      <c r="I3" s="33"/>
    </row>
    <row r="4" spans="1:21" x14ac:dyDescent="0.25">
      <c r="A4" s="54" t="s">
        <v>73</v>
      </c>
      <c r="B4" s="54" t="s">
        <v>0</v>
      </c>
      <c r="C4" s="54" t="s">
        <v>79</v>
      </c>
      <c r="D4" s="54" t="s">
        <v>72</v>
      </c>
      <c r="E4" s="33"/>
      <c r="F4" s="33"/>
      <c r="G4" s="33"/>
      <c r="H4" s="33"/>
      <c r="I4" s="33"/>
    </row>
    <row r="5" spans="1:21" x14ac:dyDescent="0.25">
      <c r="A5" s="58"/>
      <c r="B5" s="2" t="s">
        <v>115</v>
      </c>
      <c r="C5" s="3">
        <v>25</v>
      </c>
      <c r="D5" s="3">
        <f>A5*C5</f>
        <v>0</v>
      </c>
      <c r="E5" s="33"/>
      <c r="F5" s="33"/>
      <c r="G5" s="33"/>
      <c r="H5" s="33"/>
      <c r="I5" s="33"/>
    </row>
    <row r="6" spans="1:21" x14ac:dyDescent="0.25">
      <c r="A6" s="58"/>
      <c r="B6" s="2" t="s">
        <v>116</v>
      </c>
      <c r="C6" s="3">
        <v>10</v>
      </c>
      <c r="D6" s="3">
        <f t="shared" ref="D6:D7" si="0">A6*C6</f>
        <v>0</v>
      </c>
      <c r="E6" s="33"/>
      <c r="F6" s="33"/>
      <c r="G6" s="33"/>
      <c r="H6" s="33"/>
      <c r="I6" s="33"/>
    </row>
    <row r="7" spans="1:21" x14ac:dyDescent="0.25">
      <c r="A7" s="58"/>
      <c r="B7" s="2" t="s">
        <v>117</v>
      </c>
      <c r="C7" s="3">
        <v>2.5</v>
      </c>
      <c r="D7" s="3">
        <f t="shared" si="0"/>
        <v>0</v>
      </c>
      <c r="E7" s="33"/>
      <c r="F7" s="33"/>
      <c r="G7" s="33"/>
      <c r="H7" s="33"/>
      <c r="I7" s="33"/>
    </row>
    <row r="8" spans="1:21" x14ac:dyDescent="0.25">
      <c r="B8" s="5" t="s">
        <v>3</v>
      </c>
      <c r="C8" s="33"/>
      <c r="D8" s="33"/>
      <c r="E8" s="33"/>
      <c r="F8" s="33"/>
      <c r="G8" s="33"/>
      <c r="H8" s="33"/>
      <c r="I8" s="33"/>
    </row>
    <row r="10" spans="1:21" x14ac:dyDescent="0.25">
      <c r="A10" s="89" t="s">
        <v>128</v>
      </c>
      <c r="B10" s="89"/>
      <c r="C10" s="89"/>
      <c r="D10" s="89"/>
    </row>
    <row r="11" spans="1:21" x14ac:dyDescent="0.25">
      <c r="A11" s="54" t="s">
        <v>73</v>
      </c>
      <c r="B11" s="54" t="s">
        <v>4</v>
      </c>
      <c r="C11" s="54" t="s">
        <v>79</v>
      </c>
      <c r="D11" s="54" t="s">
        <v>72</v>
      </c>
      <c r="E11" s="33"/>
      <c r="F11" s="33"/>
      <c r="G11" s="33"/>
      <c r="H11" s="33"/>
      <c r="I11" s="33"/>
    </row>
    <row r="12" spans="1:21" ht="15.75" customHeight="1" x14ac:dyDescent="0.3">
      <c r="A12" s="58"/>
      <c r="B12" s="2" t="s">
        <v>149</v>
      </c>
      <c r="C12" s="3">
        <v>7.5</v>
      </c>
      <c r="D12" s="3">
        <f>A12*C12</f>
        <v>0</v>
      </c>
      <c r="E12" s="33"/>
      <c r="F12" s="33"/>
      <c r="G12" s="33"/>
      <c r="H12" s="33"/>
      <c r="I12" s="33"/>
      <c r="N12" s="33"/>
      <c r="O12" s="28"/>
      <c r="P12" s="31"/>
      <c r="Q12" s="33"/>
    </row>
    <row r="13" spans="1:21" x14ac:dyDescent="0.25">
      <c r="A13" s="54"/>
      <c r="B13" s="54" t="s">
        <v>6</v>
      </c>
      <c r="C13" s="54" t="s">
        <v>79</v>
      </c>
      <c r="D13" s="54"/>
      <c r="E13" s="33"/>
      <c r="F13" s="33"/>
      <c r="G13" s="33"/>
      <c r="H13" s="33"/>
      <c r="I13" s="33"/>
      <c r="M13" s="13"/>
      <c r="N13" s="13"/>
      <c r="O13" s="13"/>
      <c r="P13" s="13"/>
      <c r="Q13" s="13"/>
      <c r="R13" s="13"/>
      <c r="S13" s="13"/>
    </row>
    <row r="14" spans="1:21" s="33" customFormat="1" x14ac:dyDescent="0.25">
      <c r="A14" s="73"/>
      <c r="B14" s="74" t="s">
        <v>142</v>
      </c>
      <c r="C14" s="75">
        <v>7.0000000000000007E-2</v>
      </c>
      <c r="D14" s="73"/>
      <c r="M14" s="13"/>
      <c r="N14" s="13"/>
      <c r="O14" s="13"/>
      <c r="P14" s="13"/>
      <c r="Q14" s="13"/>
      <c r="R14" s="13"/>
      <c r="S14" s="13"/>
    </row>
    <row r="15" spans="1:21" x14ac:dyDescent="0.25">
      <c r="A15" s="2"/>
      <c r="B15" s="2" t="s">
        <v>8</v>
      </c>
      <c r="C15" s="17">
        <v>9.5000000000000001E-2</v>
      </c>
      <c r="D15" s="17"/>
      <c r="E15" s="33"/>
      <c r="F15" s="33"/>
      <c r="G15" s="33"/>
      <c r="H15" s="33"/>
      <c r="I15" s="33"/>
      <c r="M15" s="4"/>
      <c r="N15" s="4"/>
      <c r="O15" s="4"/>
      <c r="P15" s="4"/>
      <c r="Q15" s="4"/>
      <c r="R15" s="4"/>
      <c r="S15" s="4"/>
      <c r="T15" s="46"/>
      <c r="U15" s="46"/>
    </row>
    <row r="16" spans="1:21" x14ac:dyDescent="0.25">
      <c r="A16" s="2"/>
      <c r="B16" s="2" t="s">
        <v>9</v>
      </c>
      <c r="C16" s="17">
        <v>8.5000000000000006E-2</v>
      </c>
      <c r="D16" s="17"/>
      <c r="M16" s="4"/>
      <c r="N16" s="22"/>
      <c r="O16" s="22"/>
      <c r="P16" s="22"/>
      <c r="Q16" s="22"/>
      <c r="R16" s="4"/>
      <c r="S16" s="4"/>
      <c r="T16" s="46"/>
      <c r="U16" s="46"/>
    </row>
    <row r="17" spans="1:21" x14ac:dyDescent="0.25">
      <c r="A17" s="2"/>
      <c r="B17" s="2" t="s">
        <v>10</v>
      </c>
      <c r="C17" s="17">
        <v>7.4999999999999997E-2</v>
      </c>
      <c r="D17" s="17"/>
      <c r="M17" s="4"/>
      <c r="N17" s="4"/>
      <c r="O17" s="4"/>
      <c r="P17" s="35"/>
      <c r="Q17" s="35"/>
      <c r="R17" s="4"/>
      <c r="S17" s="4"/>
      <c r="T17" s="46"/>
      <c r="U17" s="46"/>
    </row>
    <row r="18" spans="1:21" x14ac:dyDescent="0.25">
      <c r="B18" s="9"/>
      <c r="C18" s="10"/>
      <c r="D18" s="10"/>
      <c r="M18" s="4"/>
      <c r="N18" s="4"/>
      <c r="O18" s="4"/>
      <c r="P18" s="35"/>
      <c r="Q18" s="35"/>
      <c r="R18" s="4"/>
      <c r="S18" s="4"/>
      <c r="T18" s="46"/>
      <c r="U18" s="46"/>
    </row>
    <row r="19" spans="1:21" x14ac:dyDescent="0.25">
      <c r="A19" s="89" t="s">
        <v>31</v>
      </c>
      <c r="B19" s="89"/>
      <c r="C19" s="89"/>
      <c r="D19" s="89"/>
      <c r="M19" s="4"/>
      <c r="N19" s="4"/>
      <c r="O19" s="4"/>
      <c r="P19" s="35"/>
      <c r="Q19" s="35"/>
      <c r="R19" s="4"/>
      <c r="S19" s="4"/>
      <c r="T19" s="46"/>
      <c r="U19" s="46"/>
    </row>
    <row r="20" spans="1:21" x14ac:dyDescent="0.25">
      <c r="A20" s="54" t="s">
        <v>73</v>
      </c>
      <c r="B20" s="54" t="s">
        <v>4</v>
      </c>
      <c r="C20" s="54" t="s">
        <v>79</v>
      </c>
      <c r="D20" s="54" t="s">
        <v>72</v>
      </c>
      <c r="M20" s="4"/>
      <c r="N20" s="4"/>
      <c r="O20" s="5"/>
      <c r="P20" s="4"/>
      <c r="Q20" s="4"/>
      <c r="R20" s="4"/>
      <c r="S20" s="4"/>
      <c r="T20" s="46"/>
      <c r="U20" s="46"/>
    </row>
    <row r="21" spans="1:21" x14ac:dyDescent="0.25">
      <c r="A21" s="58"/>
      <c r="B21" s="2" t="s">
        <v>39</v>
      </c>
      <c r="C21" s="3">
        <v>34</v>
      </c>
      <c r="D21" s="17">
        <f t="shared" ref="D21:D24" si="1">A21*C21</f>
        <v>0</v>
      </c>
      <c r="M21" s="4"/>
      <c r="N21" s="4"/>
      <c r="O21" s="4"/>
      <c r="P21" s="4"/>
      <c r="Q21" s="4"/>
      <c r="R21" s="4"/>
      <c r="S21" s="4"/>
      <c r="T21" s="46"/>
      <c r="U21" s="46"/>
    </row>
    <row r="22" spans="1:21" x14ac:dyDescent="0.25">
      <c r="A22" s="58"/>
      <c r="B22" s="2" t="s">
        <v>40</v>
      </c>
      <c r="C22" s="3">
        <v>39</v>
      </c>
      <c r="D22" s="17">
        <f t="shared" si="1"/>
        <v>0</v>
      </c>
      <c r="M22" s="4"/>
      <c r="N22" s="4"/>
      <c r="O22" s="4"/>
      <c r="P22" s="4"/>
      <c r="Q22" s="4"/>
      <c r="R22" s="4"/>
      <c r="S22" s="4"/>
      <c r="T22" s="46"/>
      <c r="U22" s="46"/>
    </row>
    <row r="23" spans="1:21" s="33" customFormat="1" x14ac:dyDescent="0.25">
      <c r="A23" s="58"/>
      <c r="B23" s="2" t="s">
        <v>41</v>
      </c>
      <c r="C23" s="3">
        <v>49</v>
      </c>
      <c r="D23" s="17">
        <f t="shared" si="1"/>
        <v>0</v>
      </c>
      <c r="M23" s="4"/>
      <c r="N23" s="4"/>
      <c r="O23" s="4"/>
      <c r="P23" s="4"/>
      <c r="Q23" s="4"/>
      <c r="R23" s="4"/>
      <c r="S23" s="4"/>
      <c r="T23" s="46"/>
      <c r="U23" s="46"/>
    </row>
    <row r="24" spans="1:21" x14ac:dyDescent="0.25">
      <c r="A24" s="58"/>
      <c r="B24" s="2" t="s">
        <v>141</v>
      </c>
      <c r="C24" s="3">
        <v>10</v>
      </c>
      <c r="D24" s="17">
        <f t="shared" si="1"/>
        <v>0</v>
      </c>
    </row>
    <row r="25" spans="1:21" s="33" customFormat="1" x14ac:dyDescent="0.25">
      <c r="A25" s="77"/>
      <c r="B25" s="5" t="s">
        <v>144</v>
      </c>
      <c r="C25" s="21"/>
      <c r="D25" s="76"/>
    </row>
    <row r="26" spans="1:21" s="33" customFormat="1" x14ac:dyDescent="0.25">
      <c r="A26" s="77"/>
      <c r="B26" s="5" t="s">
        <v>145</v>
      </c>
      <c r="C26" s="21"/>
      <c r="D26" s="76"/>
    </row>
    <row r="27" spans="1:21" x14ac:dyDescent="0.25">
      <c r="B27" s="13"/>
      <c r="C27" s="21"/>
      <c r="D27" s="21"/>
    </row>
    <row r="28" spans="1:21" x14ac:dyDescent="0.25">
      <c r="A28" s="89" t="s">
        <v>51</v>
      </c>
      <c r="B28" s="89"/>
      <c r="C28" s="89"/>
      <c r="D28" s="89"/>
    </row>
    <row r="29" spans="1:21" x14ac:dyDescent="0.25">
      <c r="A29" s="54" t="s">
        <v>73</v>
      </c>
      <c r="B29" s="54" t="s">
        <v>4</v>
      </c>
      <c r="C29" s="54" t="s">
        <v>79</v>
      </c>
      <c r="D29" s="54" t="s">
        <v>72</v>
      </c>
    </row>
    <row r="30" spans="1:21" x14ac:dyDescent="0.25">
      <c r="A30" s="58"/>
      <c r="B30" s="2" t="s">
        <v>52</v>
      </c>
      <c r="C30" s="3">
        <v>8</v>
      </c>
      <c r="D30" s="17">
        <f t="shared" ref="D30:D34" si="2">A30*C30</f>
        <v>0</v>
      </c>
    </row>
    <row r="31" spans="1:21" x14ac:dyDescent="0.25">
      <c r="A31" s="58"/>
      <c r="B31" s="2" t="s">
        <v>53</v>
      </c>
      <c r="C31" s="3">
        <v>10</v>
      </c>
      <c r="D31" s="17">
        <f t="shared" si="2"/>
        <v>0</v>
      </c>
    </row>
    <row r="32" spans="1:21" x14ac:dyDescent="0.25">
      <c r="A32" s="58"/>
      <c r="B32" s="2" t="s">
        <v>54</v>
      </c>
      <c r="C32" s="3">
        <v>15</v>
      </c>
      <c r="D32" s="17">
        <f t="shared" si="2"/>
        <v>0</v>
      </c>
    </row>
    <row r="33" spans="1:4" x14ac:dyDescent="0.25">
      <c r="A33" s="58"/>
      <c r="B33" s="2" t="s">
        <v>55</v>
      </c>
      <c r="C33" s="3">
        <v>20</v>
      </c>
      <c r="D33" s="17">
        <f t="shared" si="2"/>
        <v>0</v>
      </c>
    </row>
    <row r="34" spans="1:4" x14ac:dyDescent="0.25">
      <c r="A34" s="58"/>
      <c r="B34" s="2" t="s">
        <v>56</v>
      </c>
      <c r="C34" s="3">
        <v>30</v>
      </c>
      <c r="D34" s="17">
        <f t="shared" si="2"/>
        <v>0</v>
      </c>
    </row>
    <row r="35" spans="1:4" x14ac:dyDescent="0.25">
      <c r="A35" s="54"/>
      <c r="B35" s="54" t="s">
        <v>19</v>
      </c>
      <c r="C35" s="54" t="s">
        <v>79</v>
      </c>
      <c r="D35" s="54"/>
    </row>
    <row r="36" spans="1:4" x14ac:dyDescent="0.25">
      <c r="A36" s="2"/>
      <c r="B36" s="2" t="s">
        <v>20</v>
      </c>
      <c r="C36" s="3">
        <v>0.5</v>
      </c>
      <c r="D36" s="14"/>
    </row>
    <row r="37" spans="1:4" x14ac:dyDescent="0.25">
      <c r="A37" s="2"/>
      <c r="B37" s="2" t="s">
        <v>21</v>
      </c>
      <c r="C37" s="3">
        <v>0.1</v>
      </c>
      <c r="D37" s="15"/>
    </row>
    <row r="39" spans="1:4" x14ac:dyDescent="0.25">
      <c r="A39" s="89" t="s">
        <v>22</v>
      </c>
      <c r="B39" s="89"/>
      <c r="C39" s="89"/>
      <c r="D39" s="89"/>
    </row>
    <row r="40" spans="1:4" x14ac:dyDescent="0.25">
      <c r="A40" s="54" t="s">
        <v>73</v>
      </c>
      <c r="B40" s="54" t="s">
        <v>23</v>
      </c>
      <c r="C40" s="54" t="s">
        <v>79</v>
      </c>
      <c r="D40" s="54" t="s">
        <v>72</v>
      </c>
    </row>
    <row r="41" spans="1:4" x14ac:dyDescent="0.25">
      <c r="A41" s="58"/>
      <c r="B41" s="2" t="s">
        <v>150</v>
      </c>
      <c r="C41" s="3">
        <v>7.5</v>
      </c>
      <c r="D41" s="17">
        <f t="shared" ref="D41" si="3">A41*C41</f>
        <v>0</v>
      </c>
    </row>
    <row r="42" spans="1:4" x14ac:dyDescent="0.25">
      <c r="A42" s="54"/>
      <c r="B42" s="54" t="s">
        <v>25</v>
      </c>
      <c r="C42" s="54" t="s">
        <v>79</v>
      </c>
      <c r="D42" s="54"/>
    </row>
    <row r="43" spans="1:4" x14ac:dyDescent="0.25">
      <c r="A43" s="2"/>
      <c r="B43" s="2" t="s">
        <v>24</v>
      </c>
      <c r="C43" s="16">
        <v>0.12</v>
      </c>
      <c r="D43" s="14"/>
    </row>
    <row r="44" spans="1:4" s="33" customFormat="1" x14ac:dyDescent="0.25">
      <c r="A44" s="13"/>
      <c r="B44" s="5" t="s">
        <v>151</v>
      </c>
      <c r="C44" s="78"/>
      <c r="D44" s="34"/>
    </row>
    <row r="45" spans="1:4" ht="15.75" thickBot="1" x14ac:dyDescent="0.3">
      <c r="C45" s="21"/>
      <c r="D45" s="34"/>
    </row>
    <row r="46" spans="1:4" ht="15.75" thickBot="1" x14ac:dyDescent="0.3">
      <c r="C46" s="42" t="s">
        <v>74</v>
      </c>
      <c r="D46" s="44">
        <f>D5+D6+D7</f>
        <v>0</v>
      </c>
    </row>
    <row r="47" spans="1:4" ht="15.75" thickBot="1" x14ac:dyDescent="0.3">
      <c r="C47" s="43" t="s">
        <v>75</v>
      </c>
      <c r="D47" s="45">
        <f>D12+D21+D22+D23+D24+D30+D31+D32+D33+D34+D41</f>
        <v>0</v>
      </c>
    </row>
    <row r="49" spans="3:3" x14ac:dyDescent="0.25">
      <c r="C49" s="33" t="s">
        <v>133</v>
      </c>
    </row>
  </sheetData>
  <sheetProtection password="BEB2" sheet="1" objects="1" scenarios="1"/>
  <mergeCells count="6">
    <mergeCell ref="A39:D39"/>
    <mergeCell ref="A1:D1"/>
    <mergeCell ref="A3:D3"/>
    <mergeCell ref="A10:D10"/>
    <mergeCell ref="A19:D19"/>
    <mergeCell ref="A28:D28"/>
  </mergeCells>
  <dataValidations count="7">
    <dataValidation type="whole" operator="lessThanOrEqual" allowBlank="1" showInputMessage="1" showErrorMessage="1" error="U heeft het aantal simkaarten overschreden. Probeer opnieuw." sqref="A7">
      <formula1>A5</formula1>
    </dataValidation>
    <dataValidation type="whole" operator="lessThanOrEqual" allowBlank="1" showInputMessage="1" showErrorMessage="1" error="U heeft het aantal simkaarten overschreden. Probeer opnieuw." sqref="A6">
      <formula1>A5</formula1>
    </dataValidation>
    <dataValidation type="custom" allowBlank="1" showInputMessage="1" showErrorMessage="1" error="U heeft het aantal simkaarten overschreden. Probeer opnieuw." sqref="A25:A26">
      <formula1>IF(SUM($A$12,$A$21,$A$22,$A$24,$A$30,$A$31,$A$32,$A$33,$A$34,$A$41)&lt;=$A$5,TRUE,FALSE)</formula1>
    </dataValidation>
    <dataValidation type="custom" allowBlank="1" showInputMessage="1" showErrorMessage="1" error="U heeft het aantal simkaarten overschreden. Probeer opnieuw." sqref="A30 A31 A32 A33 A34">
      <formula1>IF(SUM(A$30,$A$31,$A$32,$A$33,$A$34)&lt;=$A$5,TRUE,FALSE)</formula1>
    </dataValidation>
    <dataValidation type="whole" operator="lessThanOrEqual" allowBlank="1" showInputMessage="1" showErrorMessage="1" error="U heeft het aantal simkaarten overschreden. Probeer opnieuw." sqref="A41">
      <formula1>A5</formula1>
    </dataValidation>
    <dataValidation type="whole" operator="equal" allowBlank="1" showInputMessage="1" showErrorMessage="1" error="U heeft het aantal simkaarten overschreden. Probeer opnieuw." sqref="A24">
      <formula1>1</formula1>
    </dataValidation>
    <dataValidation type="custom" allowBlank="1" showInputMessage="1" showErrorMessage="1" error="U heeft het aantal simkaarten overschreden. Probeer opnieuw." sqref="A5 A12 A21 A22 A23">
      <formula1>IF(SUM($A$12,$A$21,$A$22,$A$23)&lt;=$A$5,TRUE,FALSE)</formula1>
    </dataValidation>
  </dataValidations>
  <pageMargins left="0.43307086614173229" right="0.23622047244094491" top="0.74803149606299213" bottom="0.74803149606299213" header="0.31496062992125984" footer="0.31496062992125984"/>
  <pageSetup paperSize="9" orientation="portrait" horizontalDpi="1200" verticalDpi="1200" r:id="rId1"/>
  <headerFooter>
    <oddHeader>&amp;C&amp;G</oddHeader>
    <oddFooter>&amp;CMainGate Media B.V.  |  Postbus 5192  |  1410 AD Naarden
T 088 4263333  |  E contracten@maingatemedia.eu
NL49RABO0160151023  |  BIC RABONL2U  |  K.v.K. 58809201  |  BTWnr NL8531.91.803B01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N12" sqref="N12"/>
    </sheetView>
  </sheetViews>
  <sheetFormatPr defaultRowHeight="15" x14ac:dyDescent="0.25"/>
  <cols>
    <col min="1" max="1" width="9.140625" style="33"/>
    <col min="2" max="2" width="52.5703125" customWidth="1"/>
    <col min="3" max="3" width="19.42578125" customWidth="1"/>
    <col min="4" max="4" width="11.5703125" customWidth="1"/>
  </cols>
  <sheetData>
    <row r="1" spans="1:8" s="33" customFormat="1" ht="18.75" x14ac:dyDescent="0.3">
      <c r="A1" s="119" t="s">
        <v>58</v>
      </c>
      <c r="B1" s="119"/>
      <c r="C1" s="119"/>
      <c r="D1" s="119"/>
    </row>
    <row r="2" spans="1:8" x14ac:dyDescent="0.25">
      <c r="B2" s="33"/>
      <c r="C2" s="33"/>
      <c r="D2" s="33"/>
      <c r="E2" s="33"/>
      <c r="F2" s="33"/>
      <c r="G2" s="33"/>
      <c r="H2" s="33"/>
    </row>
    <row r="3" spans="1:8" x14ac:dyDescent="0.25">
      <c r="A3" s="89" t="s">
        <v>127</v>
      </c>
      <c r="B3" s="89"/>
      <c r="C3" s="89"/>
      <c r="D3" s="89"/>
      <c r="E3" s="33"/>
      <c r="F3" s="33"/>
      <c r="G3" s="33"/>
      <c r="H3" s="33"/>
    </row>
    <row r="4" spans="1:8" x14ac:dyDescent="0.25">
      <c r="A4" s="54" t="s">
        <v>73</v>
      </c>
      <c r="B4" s="54" t="s">
        <v>0</v>
      </c>
      <c r="C4" s="54" t="s">
        <v>79</v>
      </c>
      <c r="D4" s="54" t="s">
        <v>72</v>
      </c>
      <c r="E4" s="33"/>
      <c r="F4" s="33"/>
      <c r="G4" s="33"/>
      <c r="H4" s="33"/>
    </row>
    <row r="5" spans="1:8" x14ac:dyDescent="0.25">
      <c r="A5" s="58"/>
      <c r="B5" s="2" t="s">
        <v>115</v>
      </c>
      <c r="C5" s="3">
        <v>25</v>
      </c>
      <c r="D5" s="3">
        <f>A5*C5</f>
        <v>0</v>
      </c>
      <c r="E5" s="33"/>
      <c r="F5" s="33"/>
      <c r="G5" s="33"/>
      <c r="H5" s="33"/>
    </row>
    <row r="6" spans="1:8" x14ac:dyDescent="0.25">
      <c r="A6" s="58"/>
      <c r="B6" s="2" t="s">
        <v>116</v>
      </c>
      <c r="C6" s="3">
        <v>10</v>
      </c>
      <c r="D6" s="3">
        <f t="shared" ref="D6:D7" si="0">A6*C6</f>
        <v>0</v>
      </c>
      <c r="E6" s="33"/>
      <c r="F6" s="33"/>
      <c r="G6" s="33"/>
      <c r="H6" s="33"/>
    </row>
    <row r="7" spans="1:8" x14ac:dyDescent="0.25">
      <c r="A7" s="58"/>
      <c r="B7" s="2" t="s">
        <v>117</v>
      </c>
      <c r="C7" s="3">
        <v>2.5</v>
      </c>
      <c r="D7" s="3">
        <f t="shared" si="0"/>
        <v>0</v>
      </c>
      <c r="E7" s="33"/>
      <c r="F7" s="33"/>
      <c r="G7" s="33"/>
      <c r="H7" s="33"/>
    </row>
    <row r="8" spans="1:8" x14ac:dyDescent="0.25">
      <c r="B8" s="5" t="s">
        <v>3</v>
      </c>
      <c r="C8" s="33"/>
      <c r="D8" s="33"/>
    </row>
    <row r="9" spans="1:8" x14ac:dyDescent="0.25">
      <c r="B9" s="33"/>
      <c r="C9" s="33"/>
      <c r="D9" s="33"/>
    </row>
    <row r="10" spans="1:8" x14ac:dyDescent="0.25">
      <c r="A10" s="89" t="s">
        <v>58</v>
      </c>
      <c r="B10" s="89"/>
      <c r="C10" s="89"/>
      <c r="D10" s="89"/>
    </row>
    <row r="11" spans="1:8" x14ac:dyDescent="0.25">
      <c r="A11" s="54" t="s">
        <v>73</v>
      </c>
      <c r="B11" s="54" t="s">
        <v>4</v>
      </c>
      <c r="C11" s="54" t="s">
        <v>79</v>
      </c>
      <c r="D11" s="54" t="s">
        <v>72</v>
      </c>
    </row>
    <row r="12" spans="1:8" x14ac:dyDescent="0.25">
      <c r="A12" s="58"/>
      <c r="B12" s="2" t="s">
        <v>62</v>
      </c>
      <c r="C12" s="3">
        <v>9.5</v>
      </c>
      <c r="D12" s="3">
        <f>A12*C12</f>
        <v>0</v>
      </c>
    </row>
    <row r="13" spans="1:8" x14ac:dyDescent="0.25">
      <c r="A13" s="58"/>
      <c r="B13" s="2" t="s">
        <v>63</v>
      </c>
      <c r="C13" s="3">
        <v>12.5</v>
      </c>
      <c r="D13" s="3">
        <f t="shared" ref="D13:D15" si="1">A13*C13</f>
        <v>0</v>
      </c>
    </row>
    <row r="14" spans="1:8" x14ac:dyDescent="0.25">
      <c r="A14" s="58"/>
      <c r="B14" s="2" t="s">
        <v>64</v>
      </c>
      <c r="C14" s="3">
        <v>22.5</v>
      </c>
      <c r="D14" s="3">
        <f t="shared" si="1"/>
        <v>0</v>
      </c>
    </row>
    <row r="15" spans="1:8" x14ac:dyDescent="0.25">
      <c r="A15" s="58"/>
      <c r="B15" s="2" t="s">
        <v>65</v>
      </c>
      <c r="C15" s="3">
        <v>45</v>
      </c>
      <c r="D15" s="3">
        <f t="shared" si="1"/>
        <v>0</v>
      </c>
    </row>
    <row r="16" spans="1:8" x14ac:dyDescent="0.25">
      <c r="A16" s="53"/>
      <c r="B16" s="54" t="s">
        <v>19</v>
      </c>
      <c r="C16" s="54" t="s">
        <v>79</v>
      </c>
      <c r="D16" s="54"/>
    </row>
    <row r="17" spans="1:21" x14ac:dyDescent="0.25">
      <c r="A17" s="2"/>
      <c r="B17" s="2" t="s">
        <v>21</v>
      </c>
      <c r="C17" s="3">
        <v>0.08</v>
      </c>
      <c r="D17" s="14"/>
      <c r="E17" s="46"/>
    </row>
    <row r="18" spans="1:21" ht="15.75" thickBot="1" x14ac:dyDescent="0.3">
      <c r="E18" s="64"/>
    </row>
    <row r="19" spans="1:21" ht="15.75" thickBot="1" x14ac:dyDescent="0.3">
      <c r="C19" s="68" t="s">
        <v>74</v>
      </c>
      <c r="D19" s="44">
        <f>D5+D6+D7</f>
        <v>0</v>
      </c>
      <c r="E19" s="22"/>
    </row>
    <row r="20" spans="1:21" ht="15.75" thickBot="1" x14ac:dyDescent="0.3">
      <c r="C20" s="43" t="s">
        <v>75</v>
      </c>
      <c r="D20" s="45">
        <f>D12+D13+D14+D15</f>
        <v>0</v>
      </c>
      <c r="E20" s="35"/>
    </row>
    <row r="21" spans="1:21" x14ac:dyDescent="0.25">
      <c r="E21" s="35"/>
    </row>
    <row r="22" spans="1:21" x14ac:dyDescent="0.25">
      <c r="A22" s="46"/>
      <c r="B22" s="46"/>
      <c r="C22" s="33" t="s">
        <v>133</v>
      </c>
      <c r="D22" s="46"/>
      <c r="E22" s="21"/>
    </row>
    <row r="23" spans="1:21" x14ac:dyDescent="0.25">
      <c r="A23" s="46"/>
      <c r="B23" s="46"/>
      <c r="C23" s="46"/>
      <c r="D23" s="46"/>
      <c r="E23" s="13"/>
    </row>
    <row r="24" spans="1:21" x14ac:dyDescent="0.25">
      <c r="A24" s="46"/>
      <c r="B24" s="46"/>
      <c r="C24" s="46"/>
      <c r="D24" s="46"/>
      <c r="E24" s="4"/>
      <c r="K24" s="13"/>
      <c r="L24" s="13"/>
      <c r="M24" s="4"/>
      <c r="N24" s="4"/>
      <c r="O24" s="4"/>
      <c r="P24" s="4"/>
      <c r="Q24" s="4"/>
      <c r="R24" s="4"/>
      <c r="S24" s="4"/>
      <c r="T24" s="4"/>
      <c r="U24" s="13"/>
    </row>
    <row r="25" spans="1:21" x14ac:dyDescent="0.25">
      <c r="A25" s="46"/>
      <c r="B25" s="46"/>
      <c r="C25" s="46"/>
      <c r="D25" s="46"/>
      <c r="E25" s="46"/>
      <c r="K25" s="13"/>
      <c r="L25" s="13"/>
      <c r="M25" s="4"/>
      <c r="N25" s="4"/>
      <c r="O25" s="4"/>
      <c r="P25" s="4"/>
      <c r="Q25" s="4"/>
      <c r="R25" s="4"/>
      <c r="S25" s="4"/>
      <c r="T25" s="4"/>
      <c r="U25" s="13"/>
    </row>
    <row r="26" spans="1:21" x14ac:dyDescent="0.25">
      <c r="A26" s="4"/>
      <c r="B26" s="64"/>
      <c r="C26" s="64"/>
      <c r="D26" s="64"/>
      <c r="E26" s="46"/>
      <c r="K26" s="13"/>
      <c r="L26" s="13"/>
      <c r="M26" s="4"/>
      <c r="N26" s="4"/>
      <c r="O26" s="4"/>
      <c r="P26" s="4"/>
      <c r="Q26" s="4"/>
      <c r="R26" s="4"/>
      <c r="S26" s="4"/>
      <c r="T26" s="4"/>
      <c r="U26" s="13"/>
    </row>
    <row r="27" spans="1:21" x14ac:dyDescent="0.25">
      <c r="A27" s="4"/>
      <c r="B27" s="22"/>
      <c r="C27" s="22"/>
      <c r="D27" s="22"/>
      <c r="E27" s="46"/>
      <c r="K27" s="13"/>
      <c r="L27" s="13"/>
      <c r="M27" s="4"/>
      <c r="N27" s="38"/>
      <c r="O27" s="38"/>
      <c r="P27" s="38"/>
      <c r="Q27" s="38"/>
      <c r="R27" s="4"/>
      <c r="S27" s="4"/>
      <c r="T27" s="4"/>
      <c r="U27" s="13"/>
    </row>
    <row r="28" spans="1:21" x14ac:dyDescent="0.25">
      <c r="A28" s="4"/>
      <c r="B28" s="65"/>
      <c r="C28" s="4"/>
      <c r="D28" s="35"/>
      <c r="E28" s="4"/>
      <c r="F28" s="13"/>
      <c r="K28" s="13"/>
      <c r="L28" s="13"/>
      <c r="M28" s="4"/>
      <c r="N28" s="22"/>
      <c r="O28" s="22"/>
      <c r="P28" s="22"/>
      <c r="Q28" s="22"/>
      <c r="R28" s="4"/>
      <c r="S28" s="4"/>
      <c r="T28" s="4"/>
      <c r="U28" s="13"/>
    </row>
    <row r="29" spans="1:21" x14ac:dyDescent="0.25">
      <c r="A29" s="4"/>
      <c r="B29" s="65"/>
      <c r="C29" s="4"/>
      <c r="D29" s="35"/>
      <c r="E29" s="4"/>
      <c r="F29" s="13"/>
      <c r="K29" s="13"/>
      <c r="L29" s="13"/>
      <c r="M29" s="4"/>
      <c r="N29" s="65"/>
      <c r="O29" s="4"/>
      <c r="P29" s="35"/>
      <c r="Q29" s="35"/>
      <c r="R29" s="4"/>
      <c r="S29" s="4"/>
      <c r="T29" s="4"/>
      <c r="U29" s="13"/>
    </row>
    <row r="30" spans="1:21" x14ac:dyDescent="0.25">
      <c r="A30" s="4"/>
      <c r="B30" s="65"/>
      <c r="C30" s="4"/>
      <c r="D30" s="35"/>
      <c r="E30" s="4"/>
      <c r="F30" s="13"/>
      <c r="K30" s="13"/>
      <c r="L30" s="13"/>
      <c r="M30" s="4"/>
      <c r="N30" s="65"/>
      <c r="O30" s="4"/>
      <c r="P30" s="35"/>
      <c r="Q30" s="35"/>
      <c r="R30" s="4"/>
      <c r="S30" s="4"/>
      <c r="T30" s="4"/>
      <c r="U30" s="13"/>
    </row>
    <row r="31" spans="1:21" x14ac:dyDescent="0.25">
      <c r="A31" s="4"/>
      <c r="B31" s="4"/>
      <c r="C31" s="5"/>
      <c r="D31" s="4"/>
      <c r="E31" s="4"/>
      <c r="F31" s="13"/>
      <c r="K31" s="13"/>
      <c r="L31" s="13"/>
      <c r="M31" s="4"/>
      <c r="N31" s="65"/>
      <c r="O31" s="4"/>
      <c r="P31" s="35"/>
      <c r="Q31" s="35"/>
      <c r="R31" s="4"/>
      <c r="S31" s="4"/>
      <c r="T31" s="4"/>
      <c r="U31" s="13"/>
    </row>
    <row r="32" spans="1:21" x14ac:dyDescent="0.25">
      <c r="E32" s="4"/>
      <c r="F32" s="13"/>
      <c r="K32" s="13"/>
      <c r="L32" s="13"/>
      <c r="M32" s="4"/>
      <c r="N32" s="4"/>
      <c r="O32" s="5"/>
      <c r="P32" s="4"/>
      <c r="Q32" s="4"/>
      <c r="R32" s="4"/>
      <c r="S32" s="4"/>
      <c r="T32" s="4"/>
      <c r="U32" s="13"/>
    </row>
    <row r="33" spans="5:21" x14ac:dyDescent="0.25">
      <c r="E33" s="4"/>
      <c r="F33" s="13"/>
      <c r="K33" s="13"/>
      <c r="L33" s="13"/>
      <c r="M33" s="4"/>
      <c r="N33" s="4"/>
      <c r="O33" s="4"/>
      <c r="P33" s="4"/>
      <c r="Q33" s="4"/>
      <c r="R33" s="4"/>
      <c r="S33" s="4"/>
      <c r="T33" s="4"/>
      <c r="U33" s="13"/>
    </row>
  </sheetData>
  <sheetProtection password="BEB2" sheet="1" objects="1" scenarios="1"/>
  <mergeCells count="3">
    <mergeCell ref="A10:D10"/>
    <mergeCell ref="A3:D3"/>
    <mergeCell ref="A1:D1"/>
  </mergeCells>
  <dataValidations count="4">
    <dataValidation type="custom" allowBlank="1" showInputMessage="1" showErrorMessage="1" error="U heeft het aantal simkaarten overschreden. Probeer opnieuw." sqref="B28 N29">
      <formula1>IF(SUM($A$20,$A$28,$A$29,$A$30,$A$34,$A$35,$A$36,$A$37,$A$38,$A$45)&lt;=$A$13,TRUE,FALSE)</formula1>
    </dataValidation>
    <dataValidation type="whole" operator="lessThanOrEqual" allowBlank="1" showInputMessage="1" showErrorMessage="1" error="U heeft het aantal simkaarten overschreden. Probeer opnieuw." sqref="B29 N30 A6">
      <formula1>A5</formula1>
    </dataValidation>
    <dataValidation type="whole" operator="lessThanOrEqual" allowBlank="1" showInputMessage="1" showErrorMessage="1" error="U heeft het aantal simkaarten overschreden. Probeer opnieuw." sqref="B30 N31 A7">
      <formula1>A5</formula1>
    </dataValidation>
    <dataValidation type="custom" allowBlank="1" showInputMessage="1" showErrorMessage="1" error="U heeft het aantal simkaarten overschreden. Probeer opnieuw." sqref="A5 A12:A15">
      <formula1>IF(SUM($A$12,$A$13,$A$14,$A$15)&lt;=$A$5,TRUE,FALSE)</formula1>
    </dataValidation>
  </dataValidations>
  <pageMargins left="0.25" right="0.25" top="0.75" bottom="0.75" header="0.3" footer="0.3"/>
  <pageSetup paperSize="9" orientation="portrait" horizontalDpi="1200" verticalDpi="1200" r:id="rId1"/>
  <headerFooter>
    <oddHeader>&amp;C&amp;G</oddHeader>
    <oddFooter>&amp;CMainGate Media B.V.  |  Postbus 5192  |  1410 AD Naarden
T 088 4263333  |  E contracten@maingatemedia.eu
NL49RABO0160151023  |  BIC RABONL2U  |  K.v.K. 58809201  |  BTWnr NL8531.91.803B01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selection activeCell="B9" sqref="B9"/>
    </sheetView>
  </sheetViews>
  <sheetFormatPr defaultRowHeight="15" x14ac:dyDescent="0.25"/>
  <cols>
    <col min="1" max="1" width="9.140625" style="33"/>
    <col min="2" max="2" width="29.7109375" style="33" customWidth="1"/>
    <col min="3" max="3" width="19.42578125" style="33" customWidth="1"/>
    <col min="4" max="4" width="26.28515625" style="33" bestFit="1" customWidth="1"/>
    <col min="5" max="5" width="18.85546875" style="33" bestFit="1" customWidth="1"/>
    <col min="6" max="6" width="26.28515625" style="33" bestFit="1" customWidth="1"/>
    <col min="7" max="16384" width="9.140625" style="33"/>
  </cols>
  <sheetData>
    <row r="1" spans="1:6" ht="18.75" x14ac:dyDescent="0.3">
      <c r="A1" s="119"/>
      <c r="B1" s="119"/>
      <c r="C1" s="119"/>
      <c r="D1" s="119"/>
      <c r="E1" s="119"/>
      <c r="F1" s="119"/>
    </row>
    <row r="3" spans="1:6" x14ac:dyDescent="0.25">
      <c r="A3" s="89" t="s">
        <v>134</v>
      </c>
      <c r="B3" s="89"/>
      <c r="C3" s="89"/>
      <c r="D3" s="89"/>
      <c r="E3" s="89"/>
      <c r="F3" s="89"/>
    </row>
    <row r="4" spans="1:6" x14ac:dyDescent="0.25">
      <c r="A4" s="54"/>
      <c r="B4" s="54" t="s">
        <v>135</v>
      </c>
      <c r="C4" s="54" t="s">
        <v>136</v>
      </c>
      <c r="D4" s="54" t="s">
        <v>137</v>
      </c>
      <c r="E4" s="54" t="s">
        <v>140</v>
      </c>
      <c r="F4" s="54" t="s">
        <v>138</v>
      </c>
    </row>
    <row r="5" spans="1:6" x14ac:dyDescent="0.25">
      <c r="A5" s="70"/>
      <c r="B5" s="71"/>
      <c r="C5" s="72"/>
      <c r="D5" s="72"/>
      <c r="E5" s="72"/>
      <c r="F5" s="72"/>
    </row>
    <row r="6" spans="1:6" x14ac:dyDescent="0.25">
      <c r="A6" s="70"/>
      <c r="B6" s="71"/>
      <c r="C6" s="72"/>
      <c r="D6" s="72"/>
      <c r="E6" s="72"/>
      <c r="F6" s="72"/>
    </row>
    <row r="7" spans="1:6" x14ac:dyDescent="0.25">
      <c r="A7" s="70"/>
      <c r="B7" s="71"/>
      <c r="C7" s="72"/>
      <c r="D7" s="72"/>
      <c r="E7" s="72"/>
      <c r="F7" s="72"/>
    </row>
    <row r="8" spans="1:6" x14ac:dyDescent="0.25">
      <c r="A8" s="70"/>
      <c r="B8" s="71"/>
      <c r="C8" s="72"/>
      <c r="D8" s="72"/>
      <c r="E8" s="72"/>
      <c r="F8" s="72"/>
    </row>
    <row r="9" spans="1:6" x14ac:dyDescent="0.25">
      <c r="A9" s="70"/>
      <c r="B9" s="71"/>
      <c r="C9" s="72"/>
      <c r="D9" s="72"/>
      <c r="E9" s="72"/>
      <c r="F9" s="72"/>
    </row>
    <row r="10" spans="1:6" x14ac:dyDescent="0.25">
      <c r="A10" s="70"/>
      <c r="B10" s="71"/>
      <c r="C10" s="72"/>
      <c r="D10" s="72"/>
      <c r="E10" s="72"/>
      <c r="F10" s="72"/>
    </row>
    <row r="11" spans="1:6" x14ac:dyDescent="0.25">
      <c r="A11" s="70"/>
      <c r="B11" s="71"/>
      <c r="C11" s="72"/>
      <c r="D11" s="72"/>
      <c r="E11" s="72"/>
      <c r="F11" s="72"/>
    </row>
    <row r="12" spans="1:6" x14ac:dyDescent="0.25">
      <c r="A12" s="70"/>
      <c r="B12" s="71"/>
      <c r="C12" s="72"/>
      <c r="D12" s="72"/>
      <c r="E12" s="72"/>
      <c r="F12" s="72"/>
    </row>
    <row r="13" spans="1:6" x14ac:dyDescent="0.25">
      <c r="A13" s="70"/>
      <c r="B13" s="71"/>
      <c r="C13" s="72"/>
      <c r="D13" s="72"/>
      <c r="E13" s="72"/>
      <c r="F13" s="72"/>
    </row>
    <row r="14" spans="1:6" x14ac:dyDescent="0.25">
      <c r="A14" s="70"/>
      <c r="B14" s="71"/>
      <c r="C14" s="72"/>
      <c r="D14" s="72"/>
      <c r="E14" s="72"/>
      <c r="F14" s="72"/>
    </row>
    <row r="15" spans="1:6" x14ac:dyDescent="0.25">
      <c r="A15" s="70"/>
      <c r="B15" s="71"/>
      <c r="C15" s="72"/>
      <c r="D15" s="72"/>
      <c r="E15" s="72"/>
      <c r="F15" s="72"/>
    </row>
    <row r="16" spans="1:6" x14ac:dyDescent="0.25">
      <c r="A16" s="70"/>
      <c r="B16" s="71"/>
      <c r="C16" s="72"/>
      <c r="D16" s="72"/>
      <c r="E16" s="72"/>
      <c r="F16" s="72"/>
    </row>
    <row r="17" spans="1:23" x14ac:dyDescent="0.25">
      <c r="A17" s="70"/>
      <c r="B17" s="71"/>
      <c r="C17" s="72"/>
      <c r="D17" s="72"/>
      <c r="E17" s="72"/>
      <c r="F17" s="72"/>
    </row>
    <row r="18" spans="1:23" x14ac:dyDescent="0.25">
      <c r="A18" s="79"/>
      <c r="B18" s="79"/>
      <c r="C18" s="79"/>
      <c r="D18" s="79"/>
      <c r="E18" s="79"/>
      <c r="F18" s="79"/>
      <c r="G18" s="69"/>
    </row>
    <row r="19" spans="1:23" x14ac:dyDescent="0.25">
      <c r="A19" s="80"/>
      <c r="B19" s="80"/>
      <c r="C19" s="80"/>
      <c r="D19" s="80"/>
      <c r="E19" s="80"/>
      <c r="F19" s="80"/>
      <c r="G19" s="13"/>
    </row>
    <row r="20" spans="1:23" x14ac:dyDescent="0.25">
      <c r="A20" s="80"/>
      <c r="B20" s="80"/>
      <c r="C20" s="80"/>
      <c r="D20" s="80"/>
      <c r="E20" s="80"/>
      <c r="F20" s="80"/>
      <c r="G20" s="4"/>
      <c r="M20" s="13"/>
      <c r="N20" s="13"/>
      <c r="O20" s="4"/>
      <c r="P20" s="4"/>
      <c r="Q20" s="4"/>
      <c r="R20" s="4"/>
      <c r="S20" s="4"/>
      <c r="T20" s="4"/>
      <c r="U20" s="4"/>
      <c r="V20" s="4"/>
      <c r="W20" s="13"/>
    </row>
    <row r="21" spans="1:23" x14ac:dyDescent="0.25">
      <c r="A21" s="80"/>
      <c r="B21" s="80" t="s">
        <v>139</v>
      </c>
      <c r="C21" s="80"/>
      <c r="D21" s="80"/>
      <c r="E21" s="80"/>
      <c r="F21" s="80"/>
      <c r="G21" s="46"/>
      <c r="M21" s="13"/>
      <c r="N21" s="13"/>
      <c r="O21" s="4"/>
      <c r="P21" s="4"/>
      <c r="Q21" s="4"/>
      <c r="R21" s="4"/>
      <c r="S21" s="4"/>
      <c r="T21" s="4"/>
      <c r="U21" s="4"/>
      <c r="V21" s="4"/>
      <c r="W21" s="13"/>
    </row>
    <row r="22" spans="1:23" x14ac:dyDescent="0.25">
      <c r="A22" s="77"/>
      <c r="B22" s="81"/>
      <c r="C22" s="81"/>
      <c r="D22" s="81"/>
      <c r="E22" s="81"/>
      <c r="F22" s="81"/>
      <c r="G22" s="46"/>
      <c r="M22" s="13"/>
      <c r="N22" s="13"/>
      <c r="O22" s="4"/>
      <c r="P22" s="4"/>
      <c r="Q22" s="4"/>
      <c r="R22" s="4"/>
      <c r="S22" s="4"/>
      <c r="T22" s="4"/>
      <c r="U22" s="4"/>
      <c r="V22" s="4"/>
      <c r="W22" s="13"/>
    </row>
    <row r="23" spans="1:23" x14ac:dyDescent="0.25">
      <c r="A23" s="77"/>
      <c r="B23" s="82"/>
      <c r="C23" s="82"/>
      <c r="D23" s="82"/>
      <c r="E23" s="82"/>
      <c r="F23" s="82"/>
      <c r="G23" s="46"/>
      <c r="M23" s="13"/>
      <c r="N23" s="13"/>
      <c r="O23" s="4"/>
      <c r="P23" s="38"/>
      <c r="Q23" s="38"/>
      <c r="R23" s="38"/>
      <c r="S23" s="38"/>
      <c r="T23" s="4"/>
      <c r="U23" s="4"/>
      <c r="V23" s="4"/>
      <c r="W23" s="13"/>
    </row>
    <row r="24" spans="1:23" x14ac:dyDescent="0.25">
      <c r="A24" s="77"/>
      <c r="B24" s="77"/>
      <c r="C24" s="77"/>
      <c r="D24" s="77"/>
      <c r="E24" s="77"/>
      <c r="F24" s="83"/>
      <c r="G24" s="4"/>
      <c r="H24" s="13"/>
      <c r="M24" s="13"/>
      <c r="N24" s="13"/>
      <c r="O24" s="4"/>
      <c r="P24" s="22"/>
      <c r="Q24" s="22"/>
      <c r="R24" s="22"/>
      <c r="S24" s="22"/>
      <c r="T24" s="4"/>
      <c r="U24" s="4"/>
      <c r="V24" s="4"/>
      <c r="W24" s="13"/>
    </row>
    <row r="25" spans="1:23" x14ac:dyDescent="0.25">
      <c r="A25" s="77"/>
      <c r="B25" s="77"/>
      <c r="C25" s="77"/>
      <c r="D25" s="77"/>
      <c r="E25" s="77"/>
      <c r="F25" s="83"/>
      <c r="G25" s="4"/>
      <c r="H25" s="13"/>
      <c r="M25" s="13"/>
      <c r="N25" s="13"/>
      <c r="O25" s="4"/>
      <c r="P25" s="65"/>
      <c r="Q25" s="4"/>
      <c r="R25" s="35"/>
      <c r="S25" s="35"/>
      <c r="T25" s="4"/>
      <c r="U25" s="4"/>
      <c r="V25" s="4"/>
      <c r="W25" s="13"/>
    </row>
    <row r="26" spans="1:23" x14ac:dyDescent="0.25">
      <c r="A26" s="77"/>
      <c r="B26" s="77"/>
      <c r="C26" s="77"/>
      <c r="D26" s="77"/>
      <c r="E26" s="77"/>
      <c r="F26" s="83"/>
      <c r="G26" s="4"/>
      <c r="H26" s="13"/>
      <c r="M26" s="13"/>
      <c r="N26" s="13"/>
      <c r="O26" s="4"/>
      <c r="P26" s="65"/>
      <c r="Q26" s="4"/>
      <c r="R26" s="35"/>
      <c r="S26" s="35"/>
      <c r="T26" s="4"/>
      <c r="U26" s="4"/>
      <c r="V26" s="4"/>
      <c r="W26" s="13"/>
    </row>
    <row r="27" spans="1:23" x14ac:dyDescent="0.25">
      <c r="A27" s="77"/>
      <c r="B27" s="77"/>
      <c r="C27" s="84"/>
      <c r="D27" s="84"/>
      <c r="E27" s="84"/>
      <c r="F27" s="77"/>
      <c r="G27" s="4"/>
      <c r="H27" s="13"/>
      <c r="M27" s="13"/>
      <c r="N27" s="13"/>
      <c r="O27" s="4"/>
      <c r="P27" s="65"/>
      <c r="Q27" s="4"/>
      <c r="R27" s="35"/>
      <c r="S27" s="35"/>
      <c r="T27" s="4"/>
      <c r="U27" s="4"/>
      <c r="V27" s="4"/>
      <c r="W27" s="13"/>
    </row>
    <row r="28" spans="1:23" x14ac:dyDescent="0.25">
      <c r="A28" s="79"/>
      <c r="B28" s="79"/>
      <c r="C28" s="79"/>
      <c r="D28" s="79"/>
      <c r="E28" s="79"/>
      <c r="F28" s="79"/>
      <c r="G28" s="4"/>
      <c r="H28" s="13"/>
      <c r="M28" s="13"/>
      <c r="N28" s="13"/>
      <c r="O28" s="4"/>
      <c r="P28" s="4"/>
      <c r="Q28" s="5"/>
      <c r="R28" s="4"/>
      <c r="S28" s="4"/>
      <c r="T28" s="4"/>
      <c r="U28" s="4"/>
      <c r="V28" s="4"/>
      <c r="W28" s="13"/>
    </row>
    <row r="29" spans="1:23" x14ac:dyDescent="0.25">
      <c r="A29" s="79"/>
      <c r="B29" s="79"/>
      <c r="C29" s="79"/>
      <c r="D29" s="79"/>
      <c r="E29" s="79"/>
      <c r="F29" s="79"/>
      <c r="G29" s="4"/>
      <c r="H29" s="13"/>
      <c r="M29" s="13"/>
      <c r="N29" s="13"/>
      <c r="O29" s="4"/>
      <c r="P29" s="4"/>
      <c r="Q29" s="4"/>
      <c r="R29" s="4"/>
      <c r="S29" s="4"/>
      <c r="T29" s="4"/>
      <c r="U29" s="4"/>
      <c r="V29" s="4"/>
      <c r="W29" s="13"/>
    </row>
    <row r="30" spans="1:23" x14ac:dyDescent="0.25">
      <c r="A30" s="79"/>
      <c r="B30" s="79"/>
      <c r="C30" s="79"/>
      <c r="D30" s="79"/>
      <c r="E30" s="79"/>
      <c r="F30" s="79"/>
    </row>
    <row r="31" spans="1:23" x14ac:dyDescent="0.25">
      <c r="A31" s="79"/>
      <c r="B31" s="79"/>
      <c r="C31" s="79"/>
      <c r="D31" s="79"/>
      <c r="E31" s="79"/>
      <c r="F31" s="79"/>
    </row>
    <row r="32" spans="1:23" x14ac:dyDescent="0.25">
      <c r="A32" s="79"/>
      <c r="B32" s="79"/>
      <c r="C32" s="79"/>
      <c r="D32" s="79"/>
      <c r="E32" s="79"/>
      <c r="F32" s="79"/>
    </row>
  </sheetData>
  <sheetProtection password="BEB2" sheet="1" objects="1" scenarios="1"/>
  <mergeCells count="2">
    <mergeCell ref="A1:F1"/>
    <mergeCell ref="A3:F3"/>
  </mergeCells>
  <dataValidations count="4">
    <dataValidation type="custom" allowBlank="1" showInputMessage="1" showErrorMessage="1" error="U heeft het aantal simkaarten overschreden. Probeer opnieuw." sqref="A5:A17">
      <formula1>IF(SUM($A$5,$A$15,$A$16,$A$17)&lt;=#REF!,TRUE,FALSE)</formula1>
    </dataValidation>
    <dataValidation type="whole" operator="lessThanOrEqual" allowBlank="1" showInputMessage="1" showErrorMessage="1" error="U heeft het aantal simkaarten overschreden. Probeer opnieuw." sqref="B26 P27">
      <formula1>B24</formula1>
    </dataValidation>
    <dataValidation type="whole" operator="lessThanOrEqual" allowBlank="1" showInputMessage="1" showErrorMessage="1" error="U heeft het aantal simkaarten overschreden. Probeer opnieuw." sqref="B25 P26">
      <formula1>B24</formula1>
    </dataValidation>
    <dataValidation type="custom" allowBlank="1" showInputMessage="1" showErrorMessage="1" error="U heeft het aantal simkaarten overschreden. Probeer opnieuw." sqref="B24 P25">
      <formula1>IF(SUM(#REF!,$A$24,$A$25,$A$26,$A$30,$A$31,$A$32,$A$33,$A$34,$A$41)&lt;=$A$15,TRUE,FALSE)</formula1>
    </dataValidation>
  </dataValidations>
  <pageMargins left="0.25" right="0.25" top="0.75" bottom="0.75" header="0.3" footer="0.3"/>
  <pageSetup paperSize="9" orientation="landscape" horizontalDpi="1200" verticalDpi="1200" r:id="rId1"/>
  <headerFooter>
    <oddHeader>&amp;C&amp;G</oddHeader>
    <oddFooter>&amp;CMainGate Media B.V.  |  Postbus 5192  |  1410 AD Naarden
T 088 4263333  |  E contracten@maingatemedia.eu
NL49RABO0160151023  |  BIC RABONL2U  |  K.v.K. 58809201  |  BTWnr NL8531.91.803B01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17" sqref="C17"/>
    </sheetView>
  </sheetViews>
  <sheetFormatPr defaultRowHeight="15" x14ac:dyDescent="0.25"/>
  <cols>
    <col min="1" max="1" width="13.5703125" bestFit="1" customWidth="1"/>
  </cols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MGM Abbo</vt:lpstr>
      <vt:lpstr>Klant Gegevens</vt:lpstr>
      <vt:lpstr>MM</vt:lpstr>
      <vt:lpstr>MC</vt:lpstr>
      <vt:lpstr>MGM</vt:lpstr>
      <vt:lpstr>Data</vt:lpstr>
      <vt:lpstr>Nummers</vt:lpstr>
      <vt:lpstr>Vulgegevens</vt:lpstr>
    </vt:vector>
  </TitlesOfParts>
  <Company>SCG ICT B.V.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stage</dc:creator>
  <cp:lastModifiedBy>S.F. Garcia</cp:lastModifiedBy>
  <cp:lastPrinted>2014-11-11T07:17:41Z</cp:lastPrinted>
  <dcterms:created xsi:type="dcterms:W3CDTF">2014-11-03T08:28:58Z</dcterms:created>
  <dcterms:modified xsi:type="dcterms:W3CDTF">2014-11-11T10:24:40Z</dcterms:modified>
</cp:coreProperties>
</file>